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ttps://iowastate-my.sharepoint.com/personal/jcharbo_iastate_edu/Documents/Documents/Python/"/>
    </mc:Choice>
  </mc:AlternateContent>
  <xr:revisionPtr revIDLastSave="56" documentId="8_{71C0F2DA-815C-42FF-84B4-AA9AE34AFEEA}" xr6:coauthVersionLast="47" xr6:coauthVersionMax="47" xr10:uidLastSave="{83D9CD5E-4F0A-42F3-90FF-E98244DF9688}"/>
  <bookViews>
    <workbookView xWindow="0" yWindow="0" windowWidth="27840" windowHeight="15225" xr2:uid="{00000000-000D-0000-FFFF-FFFF00000000}"/>
  </bookViews>
  <sheets>
    <sheet name="Sheet1" sheetId="3" r:id="rId1"/>
  </sheets>
  <definedNames>
    <definedName name="_xlnm._FilterDatabase" localSheetId="0" hidden="1">Sheet1!$A$1:$V$1</definedName>
    <definedName name="_xlnm.Database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5" i="3" l="1"/>
  <c r="R55" i="3" s="1"/>
  <c r="Q56" i="3"/>
  <c r="R56" i="3" s="1"/>
  <c r="Q57" i="3"/>
  <c r="R57" i="3" s="1"/>
  <c r="Q58" i="3"/>
  <c r="R58" i="3" s="1"/>
  <c r="Q59" i="3"/>
  <c r="R59" i="3" s="1"/>
  <c r="Q60" i="3"/>
  <c r="R60" i="3" s="1"/>
  <c r="Q61" i="3"/>
  <c r="R61" i="3" s="1"/>
  <c r="Q62" i="3"/>
  <c r="R62" i="3" s="1"/>
  <c r="Q63" i="3"/>
  <c r="T63" i="3" s="1"/>
  <c r="Q64" i="3"/>
  <c r="R64" i="3" s="1"/>
  <c r="Q65" i="3"/>
  <c r="R65" i="3" s="1"/>
  <c r="Q66" i="3"/>
  <c r="R66" i="3" s="1"/>
  <c r="Q67" i="3"/>
  <c r="R67" i="3" s="1"/>
  <c r="Q68" i="3"/>
  <c r="R68" i="3" s="1"/>
  <c r="Q69" i="3"/>
  <c r="R69" i="3" s="1"/>
  <c r="Q70" i="3"/>
  <c r="U70" i="3" s="1"/>
  <c r="V70" i="3" s="1"/>
  <c r="R70" i="3"/>
  <c r="Q71" i="3"/>
  <c r="R71" i="3" s="1"/>
  <c r="Q72" i="3"/>
  <c r="S72" i="3" s="1"/>
  <c r="R72" i="3"/>
  <c r="Q73" i="3"/>
  <c r="S73" i="3" s="1"/>
  <c r="Q74" i="3"/>
  <c r="R74" i="3" s="1"/>
  <c r="Q75" i="3"/>
  <c r="T75" i="3" s="1"/>
  <c r="Q76" i="3"/>
  <c r="T76" i="3" s="1"/>
  <c r="R76" i="3"/>
  <c r="Q77" i="3"/>
  <c r="U77" i="3" s="1"/>
  <c r="V77" i="3" s="1"/>
  <c r="R77" i="3"/>
  <c r="Q78" i="3"/>
  <c r="R78" i="3" s="1"/>
  <c r="Q79" i="3"/>
  <c r="R79" i="3" s="1"/>
  <c r="Q80" i="3"/>
  <c r="U80" i="3" s="1"/>
  <c r="V80" i="3" s="1"/>
  <c r="R80" i="3"/>
  <c r="Q81" i="3"/>
  <c r="R81" i="3" s="1"/>
  <c r="Q82" i="3"/>
  <c r="R82" i="3" s="1"/>
  <c r="Q83" i="3"/>
  <c r="U83" i="3" s="1"/>
  <c r="V83" i="3" s="1"/>
  <c r="R83" i="3"/>
  <c r="Q84" i="3"/>
  <c r="R84" i="3" s="1"/>
  <c r="Q38" i="3"/>
  <c r="R38" i="3" s="1"/>
  <c r="Q39" i="3"/>
  <c r="R39" i="3" s="1"/>
  <c r="Q40" i="3"/>
  <c r="U40" i="3" s="1"/>
  <c r="V40" i="3" s="1"/>
  <c r="Q2" i="3"/>
  <c r="R2" i="3" s="1"/>
  <c r="Q3" i="3"/>
  <c r="S3" i="3" s="1"/>
  <c r="R3" i="3"/>
  <c r="Q41" i="3"/>
  <c r="R41" i="3" s="1"/>
  <c r="Q4" i="3"/>
  <c r="R4" i="3" s="1"/>
  <c r="Q5" i="3"/>
  <c r="T5" i="3" s="1"/>
  <c r="R5" i="3"/>
  <c r="Q42" i="3"/>
  <c r="T42" i="3" s="1"/>
  <c r="Q43" i="3"/>
  <c r="R43" i="3" s="1"/>
  <c r="Q44" i="3"/>
  <c r="R44" i="3" s="1"/>
  <c r="Q45" i="3"/>
  <c r="R45" i="3" s="1"/>
  <c r="Q6" i="3"/>
  <c r="R6" i="3" s="1"/>
  <c r="Q46" i="3"/>
  <c r="U46" i="3" s="1"/>
  <c r="V46" i="3" s="1"/>
  <c r="R46" i="3"/>
  <c r="Q47" i="3"/>
  <c r="U47" i="3" s="1"/>
  <c r="V47" i="3" s="1"/>
  <c r="R47" i="3"/>
  <c r="Q7" i="3"/>
  <c r="U7" i="3" s="1"/>
  <c r="V7" i="3" s="1"/>
  <c r="R7" i="3"/>
  <c r="Q8" i="3"/>
  <c r="R8" i="3" s="1"/>
  <c r="Q9" i="3"/>
  <c r="R9" i="3" s="1"/>
  <c r="Q10" i="3"/>
  <c r="R10" i="3" s="1"/>
  <c r="Q11" i="3"/>
  <c r="R11" i="3" s="1"/>
  <c r="Q12" i="3"/>
  <c r="R12" i="3" s="1"/>
  <c r="Q48" i="3"/>
  <c r="T48" i="3" s="1"/>
  <c r="R48" i="3"/>
  <c r="Q13" i="3"/>
  <c r="R13" i="3" s="1"/>
  <c r="Q14" i="3"/>
  <c r="R14" i="3" s="1"/>
  <c r="Q15" i="3"/>
  <c r="U15" i="3" s="1"/>
  <c r="V15" i="3" s="1"/>
  <c r="Q16" i="3"/>
  <c r="U16" i="3" s="1"/>
  <c r="V16" i="3" s="1"/>
  <c r="R16" i="3"/>
  <c r="Q49" i="3"/>
  <c r="R49" i="3" s="1"/>
  <c r="Q17" i="3"/>
  <c r="R17" i="3" s="1"/>
  <c r="Q18" i="3"/>
  <c r="R18" i="3" s="1"/>
  <c r="Q19" i="3"/>
  <c r="R19" i="3" s="1"/>
  <c r="Q50" i="3"/>
  <c r="U50" i="3" s="1"/>
  <c r="V50" i="3" s="1"/>
  <c r="R50" i="3"/>
  <c r="Q20" i="3"/>
  <c r="R20" i="3" s="1"/>
  <c r="Q21" i="3"/>
  <c r="T21" i="3" s="1"/>
  <c r="R21" i="3"/>
  <c r="Q22" i="3"/>
  <c r="R22" i="3" s="1"/>
  <c r="Q23" i="3"/>
  <c r="R23" i="3" s="1"/>
  <c r="Q24" i="3"/>
  <c r="R24" i="3" s="1"/>
  <c r="Q25" i="3"/>
  <c r="R25" i="3" s="1"/>
  <c r="Q26" i="3"/>
  <c r="R26" i="3" s="1"/>
  <c r="Q51" i="3"/>
  <c r="T51" i="3" s="1"/>
  <c r="R51" i="3"/>
  <c r="Q52" i="3"/>
  <c r="R52" i="3" s="1"/>
  <c r="Q27" i="3"/>
  <c r="R27" i="3" s="1"/>
  <c r="Q28" i="3"/>
  <c r="T28" i="3" s="1"/>
  <c r="R28" i="3"/>
  <c r="Q29" i="3"/>
  <c r="T29" i="3" s="1"/>
  <c r="R29" i="3"/>
  <c r="Q30" i="3"/>
  <c r="R30" i="3" s="1"/>
  <c r="Q31" i="3"/>
  <c r="R31" i="3" s="1"/>
  <c r="Q32" i="3"/>
  <c r="U32" i="3" s="1"/>
  <c r="V32" i="3" s="1"/>
  <c r="Q33" i="3"/>
  <c r="R33" i="3" s="1"/>
  <c r="Q34" i="3"/>
  <c r="U34" i="3" s="1"/>
  <c r="V34" i="3" s="1"/>
  <c r="R34" i="3"/>
  <c r="Q53" i="3"/>
  <c r="R53" i="3" s="1"/>
  <c r="Q35" i="3"/>
  <c r="R35" i="3" s="1"/>
  <c r="Q36" i="3"/>
  <c r="R36" i="3" s="1"/>
  <c r="Q37" i="3"/>
  <c r="R37" i="3" s="1"/>
  <c r="R54" i="3"/>
  <c r="Q54" i="3"/>
  <c r="S54" i="3" s="1"/>
  <c r="S35" i="3" l="1"/>
  <c r="S22" i="3"/>
  <c r="S9" i="3"/>
  <c r="S39" i="3"/>
  <c r="S70" i="3"/>
  <c r="T54" i="3"/>
  <c r="T25" i="3"/>
  <c r="T12" i="3"/>
  <c r="T3" i="3"/>
  <c r="T73" i="3"/>
  <c r="T57" i="3"/>
  <c r="U31" i="3"/>
  <c r="V31" i="3" s="1"/>
  <c r="U14" i="3"/>
  <c r="V14" i="3" s="1"/>
  <c r="U6" i="3"/>
  <c r="V6" i="3" s="1"/>
  <c r="U76" i="3"/>
  <c r="V76" i="3" s="1"/>
  <c r="U65" i="3"/>
  <c r="V65" i="3" s="1"/>
  <c r="S53" i="3"/>
  <c r="S21" i="3"/>
  <c r="S8" i="3"/>
  <c r="S38" i="3"/>
  <c r="S69" i="3"/>
  <c r="T37" i="3"/>
  <c r="T24" i="3"/>
  <c r="T11" i="3"/>
  <c r="T2" i="3"/>
  <c r="T72" i="3"/>
  <c r="T56" i="3"/>
  <c r="U30" i="3"/>
  <c r="V30" i="3" s="1"/>
  <c r="U22" i="3"/>
  <c r="V22" i="3" s="1"/>
  <c r="U45" i="3"/>
  <c r="V45" i="3" s="1"/>
  <c r="U39" i="3"/>
  <c r="V39" i="3" s="1"/>
  <c r="U64" i="3"/>
  <c r="V64" i="3" s="1"/>
  <c r="S34" i="3"/>
  <c r="S20" i="3"/>
  <c r="S7" i="3"/>
  <c r="S84" i="3"/>
  <c r="S68" i="3"/>
  <c r="T36" i="3"/>
  <c r="T23" i="3"/>
  <c r="T10" i="3"/>
  <c r="T40" i="3"/>
  <c r="T71" i="3"/>
  <c r="T55" i="3"/>
  <c r="U21" i="3"/>
  <c r="V21" i="3" s="1"/>
  <c r="U13" i="3"/>
  <c r="V13" i="3" s="1"/>
  <c r="U38" i="3"/>
  <c r="V38" i="3" s="1"/>
  <c r="U75" i="3"/>
  <c r="V75" i="3" s="1"/>
  <c r="R75" i="3"/>
  <c r="R63" i="3"/>
  <c r="S33" i="3"/>
  <c r="S50" i="3"/>
  <c r="S47" i="3"/>
  <c r="S83" i="3"/>
  <c r="S67" i="3"/>
  <c r="T35" i="3"/>
  <c r="T22" i="3"/>
  <c r="T9" i="3"/>
  <c r="T39" i="3"/>
  <c r="T70" i="3"/>
  <c r="U54" i="3"/>
  <c r="V54" i="3" s="1"/>
  <c r="U29" i="3"/>
  <c r="V29" i="3" s="1"/>
  <c r="U48" i="3"/>
  <c r="V48" i="3" s="1"/>
  <c r="U44" i="3"/>
  <c r="V44" i="3" s="1"/>
  <c r="U74" i="3"/>
  <c r="V74" i="3" s="1"/>
  <c r="U63" i="3"/>
  <c r="V63" i="3" s="1"/>
  <c r="R40" i="3"/>
  <c r="R15" i="3"/>
  <c r="S32" i="3"/>
  <c r="S19" i="3"/>
  <c r="S46" i="3"/>
  <c r="S82" i="3"/>
  <c r="S66" i="3"/>
  <c r="T53" i="3"/>
  <c r="T8" i="3"/>
  <c r="T38" i="3"/>
  <c r="T69" i="3"/>
  <c r="U20" i="3"/>
  <c r="V20" i="3" s="1"/>
  <c r="U12" i="3"/>
  <c r="V12" i="3" s="1"/>
  <c r="U84" i="3"/>
  <c r="V84" i="3" s="1"/>
  <c r="U73" i="3"/>
  <c r="V73" i="3" s="1"/>
  <c r="S31" i="3"/>
  <c r="S18" i="3"/>
  <c r="S6" i="3"/>
  <c r="S81" i="3"/>
  <c r="S65" i="3"/>
  <c r="T34" i="3"/>
  <c r="T20" i="3"/>
  <c r="T7" i="3"/>
  <c r="T84" i="3"/>
  <c r="T68" i="3"/>
  <c r="U37" i="3"/>
  <c r="V37" i="3" s="1"/>
  <c r="U28" i="3"/>
  <c r="V28" i="3" s="1"/>
  <c r="U11" i="3"/>
  <c r="V11" i="3" s="1"/>
  <c r="U43" i="3"/>
  <c r="V43" i="3" s="1"/>
  <c r="U72" i="3"/>
  <c r="V72" i="3" s="1"/>
  <c r="U62" i="3"/>
  <c r="V62" i="3" s="1"/>
  <c r="R32" i="3"/>
  <c r="R73" i="3"/>
  <c r="S30" i="3"/>
  <c r="S17" i="3"/>
  <c r="S45" i="3"/>
  <c r="S80" i="3"/>
  <c r="S64" i="3"/>
  <c r="T33" i="3"/>
  <c r="T50" i="3"/>
  <c r="T47" i="3"/>
  <c r="T83" i="3"/>
  <c r="T67" i="3"/>
  <c r="U27" i="3"/>
  <c r="V27" i="3" s="1"/>
  <c r="U42" i="3"/>
  <c r="V42" i="3" s="1"/>
  <c r="U61" i="3"/>
  <c r="V61" i="3" s="1"/>
  <c r="S29" i="3"/>
  <c r="S49" i="3"/>
  <c r="S44" i="3"/>
  <c r="S79" i="3"/>
  <c r="S63" i="3"/>
  <c r="T32" i="3"/>
  <c r="T19" i="3"/>
  <c r="T46" i="3"/>
  <c r="T82" i="3"/>
  <c r="T66" i="3"/>
  <c r="U36" i="3"/>
  <c r="V36" i="3" s="1"/>
  <c r="U19" i="3"/>
  <c r="V19" i="3" s="1"/>
  <c r="U10" i="3"/>
  <c r="V10" i="3" s="1"/>
  <c r="U82" i="3"/>
  <c r="V82" i="3" s="1"/>
  <c r="U71" i="3"/>
  <c r="V71" i="3" s="1"/>
  <c r="S28" i="3"/>
  <c r="S16" i="3"/>
  <c r="S43" i="3"/>
  <c r="S78" i="3"/>
  <c r="S62" i="3"/>
  <c r="T31" i="3"/>
  <c r="T18" i="3"/>
  <c r="T6" i="3"/>
  <c r="T81" i="3"/>
  <c r="T65" i="3"/>
  <c r="U52" i="3"/>
  <c r="V52" i="3" s="1"/>
  <c r="U18" i="3"/>
  <c r="V18" i="3" s="1"/>
  <c r="U5" i="3"/>
  <c r="V5" i="3" s="1"/>
  <c r="U81" i="3"/>
  <c r="V81" i="3" s="1"/>
  <c r="U60" i="3"/>
  <c r="V60" i="3" s="1"/>
  <c r="R42" i="3"/>
  <c r="S27" i="3"/>
  <c r="S15" i="3"/>
  <c r="S42" i="3"/>
  <c r="S77" i="3"/>
  <c r="S61" i="3"/>
  <c r="T30" i="3"/>
  <c r="T17" i="3"/>
  <c r="T45" i="3"/>
  <c r="T80" i="3"/>
  <c r="T64" i="3"/>
  <c r="U35" i="3"/>
  <c r="V35" i="3" s="1"/>
  <c r="U17" i="3"/>
  <c r="V17" i="3" s="1"/>
  <c r="U9" i="3"/>
  <c r="V9" i="3" s="1"/>
  <c r="S52" i="3"/>
  <c r="S14" i="3"/>
  <c r="S5" i="3"/>
  <c r="S76" i="3"/>
  <c r="S60" i="3"/>
  <c r="T49" i="3"/>
  <c r="T44" i="3"/>
  <c r="T79" i="3"/>
  <c r="U53" i="3"/>
  <c r="V53" i="3" s="1"/>
  <c r="U51" i="3"/>
  <c r="V51" i="3" s="1"/>
  <c r="U8" i="3"/>
  <c r="V8" i="3" s="1"/>
  <c r="U4" i="3"/>
  <c r="V4" i="3" s="1"/>
  <c r="U69" i="3"/>
  <c r="V69" i="3" s="1"/>
  <c r="U59" i="3"/>
  <c r="V59" i="3" s="1"/>
  <c r="S51" i="3"/>
  <c r="S13" i="3"/>
  <c r="S4" i="3"/>
  <c r="S75" i="3"/>
  <c r="S59" i="3"/>
  <c r="T16" i="3"/>
  <c r="T43" i="3"/>
  <c r="T78" i="3"/>
  <c r="T62" i="3"/>
  <c r="U26" i="3"/>
  <c r="V26" i="3" s="1"/>
  <c r="U49" i="3"/>
  <c r="V49" i="3" s="1"/>
  <c r="U41" i="3"/>
  <c r="V41" i="3" s="1"/>
  <c r="U79" i="3"/>
  <c r="V79" i="3" s="1"/>
  <c r="U58" i="3"/>
  <c r="V58" i="3" s="1"/>
  <c r="S26" i="3"/>
  <c r="S48" i="3"/>
  <c r="S41" i="3"/>
  <c r="S74" i="3"/>
  <c r="S58" i="3"/>
  <c r="T27" i="3"/>
  <c r="T15" i="3"/>
  <c r="T77" i="3"/>
  <c r="T61" i="3"/>
  <c r="U25" i="3"/>
  <c r="V25" i="3" s="1"/>
  <c r="U3" i="3"/>
  <c r="V3" i="3" s="1"/>
  <c r="U68" i="3"/>
  <c r="V68" i="3" s="1"/>
  <c r="U57" i="3"/>
  <c r="V57" i="3" s="1"/>
  <c r="S25" i="3"/>
  <c r="S12" i="3"/>
  <c r="S57" i="3"/>
  <c r="T52" i="3"/>
  <c r="T14" i="3"/>
  <c r="T60" i="3"/>
  <c r="U24" i="3"/>
  <c r="V24" i="3" s="1"/>
  <c r="U2" i="3"/>
  <c r="V2" i="3" s="1"/>
  <c r="U78" i="3"/>
  <c r="V78" i="3" s="1"/>
  <c r="U56" i="3"/>
  <c r="V56" i="3" s="1"/>
  <c r="S37" i="3"/>
  <c r="S24" i="3"/>
  <c r="S11" i="3"/>
  <c r="S2" i="3"/>
  <c r="S56" i="3"/>
  <c r="T13" i="3"/>
  <c r="T4" i="3"/>
  <c r="T59" i="3"/>
  <c r="U33" i="3"/>
  <c r="V33" i="3" s="1"/>
  <c r="U67" i="3"/>
  <c r="V67" i="3" s="1"/>
  <c r="S36" i="3"/>
  <c r="S23" i="3"/>
  <c r="S10" i="3"/>
  <c r="S40" i="3"/>
  <c r="S71" i="3"/>
  <c r="S55" i="3"/>
  <c r="T26" i="3"/>
  <c r="T41" i="3"/>
  <c r="T74" i="3"/>
  <c r="T58" i="3"/>
  <c r="U23" i="3"/>
  <c r="V23" i="3" s="1"/>
  <c r="U66" i="3"/>
  <c r="V66" i="3" s="1"/>
  <c r="U55" i="3"/>
  <c r="V55" i="3" s="1"/>
</calcChain>
</file>

<file path=xl/sharedStrings.xml><?xml version="1.0" encoding="utf-8"?>
<sst xmlns="http://schemas.openxmlformats.org/spreadsheetml/2006/main" count="188" uniqueCount="105">
  <si>
    <t>PFBA</t>
  </si>
  <si>
    <t>PFBS</t>
  </si>
  <si>
    <t>PFPeA</t>
  </si>
  <si>
    <t>PFHxA</t>
  </si>
  <si>
    <t>PFHxS</t>
  </si>
  <si>
    <t>PFHpA</t>
  </si>
  <si>
    <t>PFNA</t>
  </si>
  <si>
    <t>PFPeS</t>
  </si>
  <si>
    <t>PFMPA</t>
  </si>
  <si>
    <t>PFOA</t>
  </si>
  <si>
    <t>PFOS</t>
  </si>
  <si>
    <t>Groundwater</t>
  </si>
  <si>
    <t>Tama #5</t>
  </si>
  <si>
    <t>Colfax #2 (W38178)</t>
  </si>
  <si>
    <t>Sioux City #Southbridge</t>
  </si>
  <si>
    <t>Muscatine #24</t>
  </si>
  <si>
    <t>Muscatine #26</t>
  </si>
  <si>
    <t>Muscatine #5 (W40925)</t>
  </si>
  <si>
    <t>Kammerer Trailer Court #5</t>
  </si>
  <si>
    <t>Cedar Rapids #East 2 Offset 2</t>
  </si>
  <si>
    <t>Hiawatha #6</t>
  </si>
  <si>
    <t>Manchester #7</t>
  </si>
  <si>
    <t>Big River United Energy #1</t>
  </si>
  <si>
    <t>Central City #2</t>
  </si>
  <si>
    <t>Country Estates MHP-Mills Well #1</t>
  </si>
  <si>
    <t>Missouri Valley #1 (W40874)</t>
  </si>
  <si>
    <t>Harlan #11</t>
  </si>
  <si>
    <t>Ames #18</t>
  </si>
  <si>
    <t>Ames #21</t>
  </si>
  <si>
    <t>Ames #6</t>
  </si>
  <si>
    <t>Ames #17</t>
  </si>
  <si>
    <t>West Des Moines #6</t>
  </si>
  <si>
    <t>West Des Moines #7</t>
  </si>
  <si>
    <t>West Des Moines #9</t>
  </si>
  <si>
    <t>Wall Lake #4</t>
  </si>
  <si>
    <t>Sioux Rapids #2</t>
  </si>
  <si>
    <t>Spencer #9 (W42562)</t>
  </si>
  <si>
    <t>Rock Valley #7</t>
  </si>
  <si>
    <t>Waterloo #14</t>
  </si>
  <si>
    <t>Camanche #3</t>
  </si>
  <si>
    <t>Lake Ridge Inc. #2</t>
  </si>
  <si>
    <t>Dubuque #3</t>
  </si>
  <si>
    <t>Dubuque #9</t>
  </si>
  <si>
    <t>Petesch (Gassman) MHP #2</t>
  </si>
  <si>
    <t>Burlington #1</t>
  </si>
  <si>
    <t>Burlington #3</t>
  </si>
  <si>
    <t>Tama #3</t>
  </si>
  <si>
    <t>Ag Processing Soy Plant Boiler Well</t>
  </si>
  <si>
    <t>Princeton #1</t>
  </si>
  <si>
    <t>Linwood Mining &amp; Minerals Maintenance Shop</t>
  </si>
  <si>
    <t>Buffalo #1</t>
  </si>
  <si>
    <t>Bayer Crop Science LP #11C</t>
  </si>
  <si>
    <t>McGregor #6</t>
  </si>
  <si>
    <t>Atlantic #18</t>
  </si>
  <si>
    <t>Carlisle #5</t>
  </si>
  <si>
    <t>Green Acres MHP #1</t>
  </si>
  <si>
    <t>Mondamin #1</t>
  </si>
  <si>
    <t>Osage #2</t>
  </si>
  <si>
    <t>Sheldon #6</t>
  </si>
  <si>
    <t>Silver City #3</t>
  </si>
  <si>
    <t>Van Meter #3</t>
  </si>
  <si>
    <t>Waukon #2</t>
  </si>
  <si>
    <t>Waverly #7</t>
  </si>
  <si>
    <t xml:space="preserve">6:2 FTS </t>
  </si>
  <si>
    <t xml:space="preserve">PFMBA </t>
  </si>
  <si>
    <t>HFPO-DA</t>
  </si>
  <si>
    <t>Groundwater near Mississippi</t>
  </si>
  <si>
    <t>Surface water</t>
  </si>
  <si>
    <t>Mississippi River (Raw Water)</t>
  </si>
  <si>
    <t>Des Moines River (Raw Water)</t>
  </si>
  <si>
    <t>Home Pond (Raw Water)</t>
  </si>
  <si>
    <t>West Lake (Raw Water)</t>
  </si>
  <si>
    <t>Northwood Lake (Raw Water)</t>
  </si>
  <si>
    <t>Caisson-Rathbun Lake Dedication (Raw Water)</t>
  </si>
  <si>
    <t>Racoon River (Raw Water)-Des Moines Water Works</t>
  </si>
  <si>
    <t>Chariton River Below Lake Rathbun (Raw Water)</t>
  </si>
  <si>
    <t>12 Mile Lake (Raw Water)</t>
  </si>
  <si>
    <t>3 Mile Lake (Raw Water)</t>
  </si>
  <si>
    <t>Lake Lashane (Raw Water)</t>
  </si>
  <si>
    <t>Little River Reservoir (Raw Water)</t>
  </si>
  <si>
    <t>Iowa River (Raw Water)-Iowa City</t>
  </si>
  <si>
    <t>Lake Binder (Raw Water)</t>
  </si>
  <si>
    <t>Lake Icaria (Raw Water)</t>
  </si>
  <si>
    <t>Iowa River (Sand Pit) @ New Plant (Raw Water)-Iowa City</t>
  </si>
  <si>
    <t>Des Moines River Intake-Fleur (Raw Water)-Des Moines Water Works</t>
  </si>
  <si>
    <t>Racoon River Intake-Fleur (Raw Water)-Des Moines Water Works</t>
  </si>
  <si>
    <t>Iowa River @ New Plant (Raw Water)-Iowa City</t>
  </si>
  <si>
    <t>Ottumwa Reservoir (2006) (Raw Water)</t>
  </si>
  <si>
    <t>Crystal Lake Intake-McMullen (Raw Water)-Des Moines Water Works</t>
  </si>
  <si>
    <t>West Lake Okoboji (2012) (Raw Water)</t>
  </si>
  <si>
    <t>Cedar Lake (Raw Water)</t>
  </si>
  <si>
    <t>Big Spirit lake (Raw Water)</t>
  </si>
  <si>
    <t>16" Intake (2016) (Raw Water)</t>
  </si>
  <si>
    <t>Diamond Lake (Raw Water)</t>
  </si>
  <si>
    <t>Missouri River (Raw Water)</t>
  </si>
  <si>
    <t>Maffitt Lake Intake-McMullen (Raw Water)-Des Moines Water Works</t>
  </si>
  <si>
    <t>City Reservoir (Raw Water)</t>
  </si>
  <si>
    <t>Source Name</t>
  </si>
  <si>
    <t>Type</t>
  </si>
  <si>
    <t>sum PFAS</t>
  </si>
  <si>
    <t>log sum PFAS</t>
  </si>
  <si>
    <t>frac PFCA</t>
  </si>
  <si>
    <t>frac PFSA</t>
  </si>
  <si>
    <t>frac long chain</t>
  </si>
  <si>
    <t>frac short chain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</si>
</sst>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3">
    <xf numFmtId="0" fontId="0" fillId="0" borderId="0" xfId="0"/>
    <xf numFmtId="1" fontId="0" fillId="0" borderId="0" xfId="0" applyNumberFormat="1"/>
    <xf numFmtId="0" fontId="0" fillId="0" borderId="0" xfId="0" applyAlignment="1">
      <alignment wrapText="1"/>
    </xf>
    <xf numFmtId="0" fontId="0" fillId="0" borderId="0" xfId="0" applyFont="1" applyAlignment="1">
      <alignment wrapText="1"/>
    </xf>
    <xf numFmtId="49" fontId="0" fillId="0" borderId="0" xfId="0" applyNumberFormat="1" applyAlignment="1">
      <alignment wrapText="1"/>
    </xf>
    <xf numFmtId="2" fontId="0" fillId="0" borderId="0" xfId="0" applyNumberFormat="1" applyAlignment="1">
      <alignment wrapText="1"/>
    </xf>
    <xf numFmtId="2" fontId="0" fillId="0" borderId="0" xfId="0" applyNumberFormat="1"/>
    <xf numFmtId="1" fontId="0" fillId="0" borderId="0" xfId="0" applyNumberFormat="1" applyFill="1"/>
    <xf numFmtId="0" fontId="0" fillId="0" borderId="0" xfId="0" applyFill="1"/>
    <xf numFmtId="164" fontId="0" fillId="0" borderId="0" xfId="0" applyNumberFormat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0" fillId="0" borderId="0" xfId="0" applyNumberFormat="1" applyAlignment="1">
      <alignment horizontal="right"/>
    </xf>
    <xf numFmtId="16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203"/>
  <sheetViews>
    <sheetView tabSelected="1" workbookViewId="0">
      <pane xSplit="2" ySplit="1" topLeftCell="C54" activePane="bottomRight" state="frozen"/>
      <selection pane="topRight" activeCell="D1" sqref="D1"/>
      <selection pane="bottomLeft" activeCell="A2" sqref="A2"/>
      <selection pane="bottomRight" activeCell="P86" sqref="P86:R88"/>
    </sheetView>
  </sheetViews>
  <sheetFormatPr defaultColWidth="8.75" defaultRowHeight="14.25"/>
  <cols>
    <col min="1" max="1" width="29.375" customWidth="1"/>
    <col min="2" max="2" width="24.375" customWidth="1"/>
    <col min="3" max="3" width="11.5" style="6" customWidth="1"/>
    <col min="16" max="16" width="10" customWidth="1"/>
  </cols>
  <sheetData>
    <row r="1" spans="1:22" s="2" customFormat="1" ht="28.5">
      <c r="A1" s="3" t="s">
        <v>97</v>
      </c>
      <c r="B1" s="3" t="s">
        <v>98</v>
      </c>
      <c r="C1" s="5" t="s">
        <v>0</v>
      </c>
      <c r="D1" s="4" t="s">
        <v>2</v>
      </c>
      <c r="E1" s="4" t="s">
        <v>3</v>
      </c>
      <c r="F1" s="4" t="s">
        <v>5</v>
      </c>
      <c r="G1" s="4" t="s">
        <v>9</v>
      </c>
      <c r="H1" s="4" t="s">
        <v>6</v>
      </c>
      <c r="I1" s="4" t="s">
        <v>1</v>
      </c>
      <c r="J1" s="4" t="s">
        <v>7</v>
      </c>
      <c r="K1" s="4" t="s">
        <v>4</v>
      </c>
      <c r="L1" s="4" t="s">
        <v>10</v>
      </c>
      <c r="M1" s="4" t="s">
        <v>63</v>
      </c>
      <c r="N1" s="4" t="s">
        <v>8</v>
      </c>
      <c r="O1" s="4" t="s">
        <v>64</v>
      </c>
      <c r="P1" s="4" t="s">
        <v>65</v>
      </c>
      <c r="Q1" s="2" t="s">
        <v>99</v>
      </c>
      <c r="R1" s="2" t="s">
        <v>100</v>
      </c>
      <c r="S1" s="2" t="s">
        <v>101</v>
      </c>
      <c r="T1" s="2" t="s">
        <v>102</v>
      </c>
      <c r="U1" s="2" t="s">
        <v>103</v>
      </c>
      <c r="V1" s="2" t="s">
        <v>104</v>
      </c>
    </row>
    <row r="2" spans="1:22">
      <c r="A2" s="1" t="s">
        <v>14</v>
      </c>
      <c r="B2" s="1" t="s">
        <v>11</v>
      </c>
      <c r="C2" s="11">
        <v>10</v>
      </c>
      <c r="D2" s="11">
        <v>25</v>
      </c>
      <c r="E2" s="11">
        <v>39</v>
      </c>
      <c r="F2" s="11">
        <v>5.4</v>
      </c>
      <c r="G2" s="11">
        <v>5.2</v>
      </c>
      <c r="H2" s="11">
        <v>0</v>
      </c>
      <c r="I2" s="11">
        <v>25</v>
      </c>
      <c r="J2" s="11">
        <v>16</v>
      </c>
      <c r="K2" s="11">
        <v>37</v>
      </c>
      <c r="L2" s="11">
        <v>3.9</v>
      </c>
      <c r="M2" s="11">
        <v>3.3</v>
      </c>
      <c r="N2" s="11">
        <v>0</v>
      </c>
      <c r="O2" s="11">
        <v>0</v>
      </c>
      <c r="P2" s="11">
        <v>0</v>
      </c>
      <c r="Q2" s="12">
        <f>SUM(C2:P2)</f>
        <v>169.80000000000004</v>
      </c>
      <c r="R2" s="6">
        <f>LOG(Q2)</f>
        <v>2.2299376859079341</v>
      </c>
      <c r="S2" s="6">
        <f>SUM(C2:H2)/Q2</f>
        <v>0.49823321554770311</v>
      </c>
      <c r="T2" s="6">
        <f>SUM(I2:L2)/Q2</f>
        <v>0.48233215547703173</v>
      </c>
      <c r="U2" s="6">
        <f>SUM(G2:H2,K2:M2)/Q2</f>
        <v>0.29093050647820956</v>
      </c>
      <c r="V2" s="6">
        <f>1-U2</f>
        <v>0.70906949352179049</v>
      </c>
    </row>
    <row r="3" spans="1:22">
      <c r="A3" s="1" t="s">
        <v>33</v>
      </c>
      <c r="B3" s="1" t="s">
        <v>11</v>
      </c>
      <c r="C3" s="11">
        <v>15</v>
      </c>
      <c r="D3" s="11">
        <v>54</v>
      </c>
      <c r="E3" s="11">
        <v>45</v>
      </c>
      <c r="F3" s="11">
        <v>14</v>
      </c>
      <c r="G3" s="11">
        <v>29</v>
      </c>
      <c r="H3" s="11">
        <v>0</v>
      </c>
      <c r="I3" s="11">
        <v>7.4</v>
      </c>
      <c r="J3" s="11">
        <v>0</v>
      </c>
      <c r="K3" s="11">
        <v>2.2000000000000002</v>
      </c>
      <c r="L3" s="11">
        <v>3.1</v>
      </c>
      <c r="M3" s="11">
        <v>0</v>
      </c>
      <c r="N3" s="11">
        <v>0</v>
      </c>
      <c r="O3" s="11">
        <v>0</v>
      </c>
      <c r="P3" s="11">
        <v>0</v>
      </c>
      <c r="Q3" s="12">
        <f>SUM(C3:P3)</f>
        <v>169.7</v>
      </c>
      <c r="R3" s="6">
        <f>LOG(Q3)</f>
        <v>2.2296818423176759</v>
      </c>
      <c r="S3" s="6">
        <f>SUM(C3:H3)/Q3</f>
        <v>0.92516205067766655</v>
      </c>
      <c r="T3" s="6">
        <f>SUM(I3:L3)/Q3</f>
        <v>7.4837949322333536E-2</v>
      </c>
      <c r="U3" s="6">
        <f>SUM(G3:H3,K3:M3)/Q3</f>
        <v>0.20212139068945198</v>
      </c>
      <c r="V3" s="6">
        <f>1-U3</f>
        <v>0.79787860931054799</v>
      </c>
    </row>
    <row r="4" spans="1:22">
      <c r="A4" s="1" t="s">
        <v>23</v>
      </c>
      <c r="B4" s="1" t="s">
        <v>11</v>
      </c>
      <c r="C4" s="11">
        <v>4.4000000000000004</v>
      </c>
      <c r="D4" s="11">
        <v>3.4</v>
      </c>
      <c r="E4" s="11">
        <v>3.5</v>
      </c>
      <c r="F4" s="11">
        <v>0</v>
      </c>
      <c r="G4" s="11">
        <v>2.1</v>
      </c>
      <c r="H4" s="11">
        <v>0</v>
      </c>
      <c r="I4" s="11">
        <v>6.1</v>
      </c>
      <c r="J4" s="11">
        <v>6.1</v>
      </c>
      <c r="K4" s="11">
        <v>43</v>
      </c>
      <c r="L4" s="11">
        <v>60</v>
      </c>
      <c r="M4" s="11">
        <v>0</v>
      </c>
      <c r="N4" s="11">
        <v>0</v>
      </c>
      <c r="O4" s="11">
        <v>0</v>
      </c>
      <c r="P4" s="11">
        <v>0</v>
      </c>
      <c r="Q4" s="12">
        <f>SUM(C4:P4)</f>
        <v>128.6</v>
      </c>
      <c r="R4" s="6">
        <f>LOG(Q4)</f>
        <v>2.1092409685882032</v>
      </c>
      <c r="S4" s="6">
        <f>SUM(C4:H4)/Q4</f>
        <v>0.104199066874028</v>
      </c>
      <c r="T4" s="6">
        <f>SUM(I4:L4)/Q4</f>
        <v>0.89580093312597209</v>
      </c>
      <c r="U4" s="6">
        <f>SUM(G4:H4,K4:M4)/Q4</f>
        <v>0.81726283048211512</v>
      </c>
      <c r="V4" s="6">
        <f>1-U4</f>
        <v>0.18273716951788488</v>
      </c>
    </row>
    <row r="5" spans="1:22">
      <c r="A5" s="1" t="s">
        <v>30</v>
      </c>
      <c r="B5" s="1" t="s">
        <v>11</v>
      </c>
      <c r="C5" s="11">
        <v>7.9</v>
      </c>
      <c r="D5" s="11">
        <v>15</v>
      </c>
      <c r="E5" s="11">
        <v>13</v>
      </c>
      <c r="F5" s="11">
        <v>3.1</v>
      </c>
      <c r="G5" s="11">
        <v>12</v>
      </c>
      <c r="H5" s="11">
        <v>4.2</v>
      </c>
      <c r="I5" s="11">
        <v>7.8</v>
      </c>
      <c r="J5" s="11">
        <v>3.3</v>
      </c>
      <c r="K5" s="11">
        <v>24</v>
      </c>
      <c r="L5" s="11">
        <v>26</v>
      </c>
      <c r="M5" s="11">
        <v>0</v>
      </c>
      <c r="N5" s="11">
        <v>0</v>
      </c>
      <c r="O5" s="11">
        <v>0</v>
      </c>
      <c r="P5" s="11">
        <v>0</v>
      </c>
      <c r="Q5" s="12">
        <f>SUM(C5:P5)</f>
        <v>116.3</v>
      </c>
      <c r="R5" s="6">
        <f>LOG(Q5)</f>
        <v>2.0655797147284485</v>
      </c>
      <c r="S5" s="6">
        <f>SUM(C5:H5)/Q5</f>
        <v>0.47463456577815999</v>
      </c>
      <c r="T5" s="6">
        <f>SUM(I5:L5)/Q5</f>
        <v>0.52536543422184012</v>
      </c>
      <c r="U5" s="6">
        <f>SUM(G5:H5,K5:M5)/Q5</f>
        <v>0.56921754084264831</v>
      </c>
      <c r="V5" s="6">
        <f>1-U5</f>
        <v>0.43078245915735169</v>
      </c>
    </row>
    <row r="6" spans="1:22">
      <c r="A6" s="1" t="s">
        <v>31</v>
      </c>
      <c r="B6" s="1" t="s">
        <v>11</v>
      </c>
      <c r="C6" s="11">
        <v>4.2</v>
      </c>
      <c r="D6" s="11">
        <v>8.3000000000000007</v>
      </c>
      <c r="E6" s="11">
        <v>6.3</v>
      </c>
      <c r="F6" s="11">
        <v>3.3</v>
      </c>
      <c r="G6" s="11">
        <v>2.4</v>
      </c>
      <c r="H6" s="11">
        <v>0</v>
      </c>
      <c r="I6" s="11">
        <v>2.2000000000000002</v>
      </c>
      <c r="J6" s="11">
        <v>0</v>
      </c>
      <c r="K6" s="11">
        <v>4.7</v>
      </c>
      <c r="L6" s="11">
        <v>16</v>
      </c>
      <c r="M6" s="11">
        <v>0</v>
      </c>
      <c r="N6" s="11">
        <v>0</v>
      </c>
      <c r="O6" s="11">
        <v>0</v>
      </c>
      <c r="P6" s="11">
        <v>0</v>
      </c>
      <c r="Q6" s="12">
        <f>SUM(C6:P6)</f>
        <v>47.4</v>
      </c>
      <c r="R6" s="6">
        <f>LOG(Q6)</f>
        <v>1.675778341674085</v>
      </c>
      <c r="S6" s="6">
        <f>SUM(C6:H6)/Q6</f>
        <v>0.5168776371308017</v>
      </c>
      <c r="T6" s="6">
        <f>SUM(I6:L6)/Q6</f>
        <v>0.4831223628691983</v>
      </c>
      <c r="U6" s="6">
        <f>SUM(G6:H6,K6:M6)/Q6</f>
        <v>0.48734177215189878</v>
      </c>
      <c r="V6" s="6">
        <f>1-U6</f>
        <v>0.51265822784810122</v>
      </c>
    </row>
    <row r="7" spans="1:22">
      <c r="A7" s="1" t="s">
        <v>32</v>
      </c>
      <c r="B7" s="1" t="s">
        <v>11</v>
      </c>
      <c r="C7" s="11">
        <v>3.3</v>
      </c>
      <c r="D7" s="11">
        <v>1.9</v>
      </c>
      <c r="E7" s="11">
        <v>0</v>
      </c>
      <c r="F7" s="11">
        <v>0</v>
      </c>
      <c r="G7" s="11">
        <v>2.6</v>
      </c>
      <c r="H7" s="11">
        <v>0</v>
      </c>
      <c r="I7" s="11">
        <v>5.4</v>
      </c>
      <c r="J7" s="11">
        <v>0</v>
      </c>
      <c r="K7" s="11">
        <v>3.4</v>
      </c>
      <c r="L7" s="11">
        <v>8</v>
      </c>
      <c r="M7" s="11">
        <v>0</v>
      </c>
      <c r="N7" s="11">
        <v>0</v>
      </c>
      <c r="O7" s="11">
        <v>0</v>
      </c>
      <c r="P7" s="11">
        <v>0</v>
      </c>
      <c r="Q7" s="12">
        <f>SUM(C7:P7)</f>
        <v>24.599999999999998</v>
      </c>
      <c r="R7" s="6">
        <f>LOG(Q7)</f>
        <v>1.3909351071033791</v>
      </c>
      <c r="S7" s="6">
        <f>SUM(C7:H7)/Q7</f>
        <v>0.31707317073170732</v>
      </c>
      <c r="T7" s="6">
        <f>SUM(I7:L7)/Q7</f>
        <v>0.68292682926829273</v>
      </c>
      <c r="U7" s="6">
        <f>SUM(G7:H7,K7:M7)/Q7</f>
        <v>0.56910569105691067</v>
      </c>
      <c r="V7" s="6">
        <f>1-U7</f>
        <v>0.43089430894308933</v>
      </c>
    </row>
    <row r="8" spans="1:22">
      <c r="A8" s="1" t="s">
        <v>27</v>
      </c>
      <c r="B8" s="1" t="s">
        <v>11</v>
      </c>
      <c r="C8" s="11">
        <v>3.9</v>
      </c>
      <c r="D8" s="11">
        <v>2.2999999999999998</v>
      </c>
      <c r="E8" s="11">
        <v>2.7</v>
      </c>
      <c r="F8" s="11">
        <v>0</v>
      </c>
      <c r="G8" s="11">
        <v>2.6</v>
      </c>
      <c r="H8" s="11">
        <v>0</v>
      </c>
      <c r="I8" s="11">
        <v>3.8</v>
      </c>
      <c r="J8" s="11">
        <v>0</v>
      </c>
      <c r="K8" s="11">
        <v>2.1</v>
      </c>
      <c r="L8" s="11">
        <v>4.5999999999999996</v>
      </c>
      <c r="M8" s="11">
        <v>0</v>
      </c>
      <c r="N8" s="11">
        <v>0</v>
      </c>
      <c r="O8" s="11">
        <v>0</v>
      </c>
      <c r="P8" s="11">
        <v>0</v>
      </c>
      <c r="Q8" s="12">
        <f>SUM(C8:P8)</f>
        <v>22</v>
      </c>
      <c r="R8" s="6">
        <f>LOG(Q8)</f>
        <v>1.3424226808222062</v>
      </c>
      <c r="S8" s="6">
        <f>SUM(C8:H8)/Q8</f>
        <v>0.5227272727272726</v>
      </c>
      <c r="T8" s="6">
        <f>SUM(I8:L8)/Q8</f>
        <v>0.47727272727272729</v>
      </c>
      <c r="U8" s="6">
        <f>SUM(G8:H8,K8:M8)/Q8</f>
        <v>0.42272727272727278</v>
      </c>
      <c r="V8" s="6">
        <f>1-U8</f>
        <v>0.57727272727272716</v>
      </c>
    </row>
    <row r="9" spans="1:22">
      <c r="A9" s="1" t="s">
        <v>37</v>
      </c>
      <c r="B9" s="1" t="s">
        <v>11</v>
      </c>
      <c r="C9" s="11">
        <v>6.5</v>
      </c>
      <c r="D9" s="11">
        <v>0</v>
      </c>
      <c r="E9" s="11">
        <v>0</v>
      </c>
      <c r="F9" s="11">
        <v>0</v>
      </c>
      <c r="G9" s="11">
        <v>0</v>
      </c>
      <c r="H9" s="11">
        <v>0</v>
      </c>
      <c r="I9" s="11">
        <v>3.3</v>
      </c>
      <c r="J9" s="11">
        <v>0</v>
      </c>
      <c r="K9" s="11">
        <v>2.6</v>
      </c>
      <c r="L9" s="11">
        <v>3.6</v>
      </c>
      <c r="M9" s="11">
        <v>0</v>
      </c>
      <c r="N9" s="11">
        <v>0</v>
      </c>
      <c r="O9" s="11">
        <v>0</v>
      </c>
      <c r="P9" s="11">
        <v>0</v>
      </c>
      <c r="Q9" s="12">
        <f>SUM(C9:P9)</f>
        <v>16</v>
      </c>
      <c r="R9" s="6">
        <f>LOG(Q9)</f>
        <v>1.2041199826559248</v>
      </c>
      <c r="S9" s="6">
        <f>SUM(C9:H9)/Q9</f>
        <v>0.40625</v>
      </c>
      <c r="T9" s="6">
        <f>SUM(I9:L9)/Q9</f>
        <v>0.59375</v>
      </c>
      <c r="U9" s="6">
        <f>SUM(G9:H9,K9:M9)/Q9</f>
        <v>0.38750000000000001</v>
      </c>
      <c r="V9" s="6">
        <f>1-U9</f>
        <v>0.61250000000000004</v>
      </c>
    </row>
    <row r="10" spans="1:22">
      <c r="A10" s="1" t="s">
        <v>46</v>
      </c>
      <c r="B10" s="1" t="s">
        <v>11</v>
      </c>
      <c r="C10" s="11">
        <v>0</v>
      </c>
      <c r="D10" s="11">
        <v>0</v>
      </c>
      <c r="E10" s="11">
        <v>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7.6</v>
      </c>
      <c r="L10" s="11">
        <v>8.4</v>
      </c>
      <c r="M10" s="11">
        <v>0</v>
      </c>
      <c r="N10" s="11">
        <v>0</v>
      </c>
      <c r="O10" s="11">
        <v>0</v>
      </c>
      <c r="P10" s="11">
        <v>0</v>
      </c>
      <c r="Q10" s="12">
        <f>SUM(C10:P10)</f>
        <v>16</v>
      </c>
      <c r="R10" s="6">
        <f>LOG(Q10)</f>
        <v>1.2041199826559248</v>
      </c>
      <c r="S10" s="6">
        <f>SUM(C10:H10)/Q10</f>
        <v>0</v>
      </c>
      <c r="T10" s="6">
        <f>SUM(I10:L10)/Q10</f>
        <v>1</v>
      </c>
      <c r="U10" s="6">
        <f>SUM(G10:H10,K10:M10)/Q10</f>
        <v>1</v>
      </c>
      <c r="V10" s="6">
        <f>1-U10</f>
        <v>0</v>
      </c>
    </row>
    <row r="11" spans="1:22">
      <c r="A11" s="1" t="s">
        <v>19</v>
      </c>
      <c r="B11" s="1" t="s">
        <v>11</v>
      </c>
      <c r="C11" s="11">
        <v>4.7</v>
      </c>
      <c r="D11" s="11">
        <v>0</v>
      </c>
      <c r="E11" s="11">
        <v>0</v>
      </c>
      <c r="F11" s="11">
        <v>0</v>
      </c>
      <c r="G11" s="11">
        <v>0</v>
      </c>
      <c r="H11" s="11">
        <v>0</v>
      </c>
      <c r="I11" s="11">
        <v>2.1</v>
      </c>
      <c r="J11" s="11">
        <v>0</v>
      </c>
      <c r="K11" s="11">
        <v>2</v>
      </c>
      <c r="L11" s="11">
        <v>4.7</v>
      </c>
      <c r="M11" s="11">
        <v>0</v>
      </c>
      <c r="N11" s="11">
        <v>0</v>
      </c>
      <c r="O11" s="11">
        <v>0</v>
      </c>
      <c r="P11" s="11">
        <v>0</v>
      </c>
      <c r="Q11" s="12">
        <f>SUM(C11:P11)</f>
        <v>13.5</v>
      </c>
      <c r="R11" s="6">
        <f>LOG(Q11)</f>
        <v>1.1303337684950061</v>
      </c>
      <c r="S11" s="6">
        <f>SUM(C11:H11)/Q11</f>
        <v>0.34814814814814815</v>
      </c>
      <c r="T11" s="6">
        <f>SUM(I11:L11)/Q11</f>
        <v>0.6518518518518519</v>
      </c>
      <c r="U11" s="6">
        <f>SUM(G11:H11,K11:M11)/Q11</f>
        <v>0.49629629629629629</v>
      </c>
      <c r="V11" s="6">
        <f>1-U11</f>
        <v>0.50370370370370376</v>
      </c>
    </row>
    <row r="12" spans="1:22">
      <c r="A12" s="1" t="s">
        <v>54</v>
      </c>
      <c r="B12" s="1" t="s">
        <v>11</v>
      </c>
      <c r="C12" s="11">
        <v>0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  <c r="I12" s="11">
        <v>2.8</v>
      </c>
      <c r="J12" s="11">
        <v>2.5</v>
      </c>
      <c r="K12" s="11">
        <v>7.4</v>
      </c>
      <c r="L12" s="11">
        <v>0</v>
      </c>
      <c r="M12" s="11">
        <v>0</v>
      </c>
      <c r="N12" s="11">
        <v>0</v>
      </c>
      <c r="O12" s="11">
        <v>0</v>
      </c>
      <c r="P12" s="11">
        <v>0</v>
      </c>
      <c r="Q12" s="12">
        <f>SUM(C12:P12)</f>
        <v>12.7</v>
      </c>
      <c r="R12" s="6">
        <f>LOG(Q12)</f>
        <v>1.1038037209559568</v>
      </c>
      <c r="S12" s="6">
        <f>SUM(C12:H12)/Q12</f>
        <v>0</v>
      </c>
      <c r="T12" s="6">
        <f>SUM(I12:L12)/Q12</f>
        <v>1</v>
      </c>
      <c r="U12" s="6">
        <f>SUM(G12:H12,K12:M12)/Q12</f>
        <v>0.58267716535433078</v>
      </c>
      <c r="V12" s="6">
        <f>1-U12</f>
        <v>0.41732283464566922</v>
      </c>
    </row>
    <row r="13" spans="1:22">
      <c r="A13" s="1" t="s">
        <v>57</v>
      </c>
      <c r="B13" s="1" t="s">
        <v>11</v>
      </c>
      <c r="C13" s="11">
        <v>2.1</v>
      </c>
      <c r="D13" s="11">
        <v>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4.0999999999999996</v>
      </c>
      <c r="L13" s="11">
        <v>5.2</v>
      </c>
      <c r="M13" s="11">
        <v>0</v>
      </c>
      <c r="N13" s="11">
        <v>0</v>
      </c>
      <c r="O13" s="11">
        <v>0</v>
      </c>
      <c r="P13" s="11">
        <v>0</v>
      </c>
      <c r="Q13" s="12">
        <f>SUM(C13:P13)</f>
        <v>11.399999999999999</v>
      </c>
      <c r="R13" s="6">
        <f>LOG(Q13)</f>
        <v>1.0569048513364725</v>
      </c>
      <c r="S13" s="6">
        <f>SUM(C13:H13)/Q13</f>
        <v>0.18421052631578949</v>
      </c>
      <c r="T13" s="6">
        <f>SUM(I13:L13)/Q13</f>
        <v>0.81578947368421073</v>
      </c>
      <c r="U13" s="6">
        <f>SUM(G13:H13,K13:M13)/Q13</f>
        <v>0.81578947368421073</v>
      </c>
      <c r="V13" s="6">
        <f>1-U13</f>
        <v>0.18421052631578927</v>
      </c>
    </row>
    <row r="14" spans="1:22">
      <c r="A14" s="1" t="s">
        <v>59</v>
      </c>
      <c r="B14" s="1" t="s">
        <v>11</v>
      </c>
      <c r="C14" s="11">
        <v>0</v>
      </c>
      <c r="D14" s="11">
        <v>0</v>
      </c>
      <c r="E14" s="11">
        <v>0</v>
      </c>
      <c r="F14" s="11">
        <v>0</v>
      </c>
      <c r="G14" s="11">
        <v>0</v>
      </c>
      <c r="H14" s="11">
        <v>0</v>
      </c>
      <c r="I14" s="11">
        <v>2.6</v>
      </c>
      <c r="J14" s="11">
        <v>0</v>
      </c>
      <c r="K14" s="11">
        <v>7.8</v>
      </c>
      <c r="L14" s="11">
        <v>0</v>
      </c>
      <c r="M14" s="11">
        <v>0</v>
      </c>
      <c r="N14" s="11">
        <v>0</v>
      </c>
      <c r="O14" s="11">
        <v>0</v>
      </c>
      <c r="P14" s="11">
        <v>0</v>
      </c>
      <c r="Q14" s="12">
        <f>SUM(C14:P14)</f>
        <v>10.4</v>
      </c>
      <c r="R14" s="6">
        <f>LOG(Q14)</f>
        <v>1.0170333392987803</v>
      </c>
      <c r="S14" s="6">
        <f>SUM(C14:H14)/Q14</f>
        <v>0</v>
      </c>
      <c r="T14" s="6">
        <f>SUM(I14:L14)/Q14</f>
        <v>1</v>
      </c>
      <c r="U14" s="6">
        <f>SUM(G14:H14,K14:M14)/Q14</f>
        <v>0.75</v>
      </c>
      <c r="V14" s="6">
        <f>1-U14</f>
        <v>0.25</v>
      </c>
    </row>
    <row r="15" spans="1:22">
      <c r="A15" s="1" t="s">
        <v>12</v>
      </c>
      <c r="B15" s="1" t="s">
        <v>11</v>
      </c>
      <c r="C15" s="11">
        <v>0</v>
      </c>
      <c r="D15" s="11">
        <v>0</v>
      </c>
      <c r="E15" s="11">
        <v>0</v>
      </c>
      <c r="F15" s="11">
        <v>0</v>
      </c>
      <c r="G15" s="11">
        <v>0</v>
      </c>
      <c r="H15" s="11">
        <v>0</v>
      </c>
      <c r="I15" s="11">
        <v>10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1">
        <v>0</v>
      </c>
      <c r="Q15" s="12">
        <f>SUM(C15:P15)</f>
        <v>10</v>
      </c>
      <c r="R15" s="6">
        <f>LOG(Q15)</f>
        <v>1</v>
      </c>
      <c r="S15" s="6">
        <f>SUM(C15:H15)/Q15</f>
        <v>0</v>
      </c>
      <c r="T15" s="6">
        <f>SUM(I15:L15)/Q15</f>
        <v>1</v>
      </c>
      <c r="U15" s="6">
        <f>SUM(G15:H15,K15:M15)/Q15</f>
        <v>0</v>
      </c>
      <c r="V15" s="6">
        <f>1-U15</f>
        <v>1</v>
      </c>
    </row>
    <row r="16" spans="1:22">
      <c r="A16" s="1" t="s">
        <v>25</v>
      </c>
      <c r="B16" s="1" t="s">
        <v>11</v>
      </c>
      <c r="C16" s="11">
        <v>1.9</v>
      </c>
      <c r="D16" s="11">
        <v>5.0999999999999996</v>
      </c>
      <c r="E16" s="11">
        <v>2.6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12">
        <f>SUM(C16:P16)</f>
        <v>9.6</v>
      </c>
      <c r="R16" s="6">
        <f>LOG(Q16)</f>
        <v>0.98227123303956843</v>
      </c>
      <c r="S16" s="6">
        <f>SUM(C16:H16)/Q16</f>
        <v>1</v>
      </c>
      <c r="T16" s="6">
        <f>SUM(I16:L16)/Q16</f>
        <v>0</v>
      </c>
      <c r="U16" s="6">
        <f>SUM(G16:H16,K16:M16)/Q16</f>
        <v>0</v>
      </c>
      <c r="V16" s="6">
        <f>1-U16</f>
        <v>1</v>
      </c>
    </row>
    <row r="17" spans="1:22">
      <c r="A17" s="1" t="s">
        <v>36</v>
      </c>
      <c r="B17" s="1" t="s">
        <v>11</v>
      </c>
      <c r="C17" s="11">
        <v>0</v>
      </c>
      <c r="D17" s="11">
        <v>0</v>
      </c>
      <c r="E17" s="11">
        <v>0</v>
      </c>
      <c r="F17" s="11">
        <v>0</v>
      </c>
      <c r="G17" s="11">
        <v>0</v>
      </c>
      <c r="H17" s="11">
        <v>0</v>
      </c>
      <c r="I17" s="11">
        <v>7.5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2">
        <f>SUM(C17:P17)</f>
        <v>7.5</v>
      </c>
      <c r="R17" s="6">
        <f>LOG(Q17)</f>
        <v>0.87506126339170009</v>
      </c>
      <c r="S17" s="6">
        <f>SUM(C17:H17)/Q17</f>
        <v>0</v>
      </c>
      <c r="T17" s="6">
        <f>SUM(I17:L17)/Q17</f>
        <v>1</v>
      </c>
      <c r="U17" s="6">
        <f>SUM(G17:H17,K17:M17)/Q17</f>
        <v>0</v>
      </c>
      <c r="V17" s="6">
        <f>1-U17</f>
        <v>1</v>
      </c>
    </row>
    <row r="18" spans="1:22">
      <c r="A18" s="1" t="s">
        <v>53</v>
      </c>
      <c r="B18" s="1" t="s">
        <v>11</v>
      </c>
      <c r="C18" s="11">
        <v>0</v>
      </c>
      <c r="D18" s="11">
        <v>0</v>
      </c>
      <c r="E18" s="11">
        <v>0</v>
      </c>
      <c r="F18" s="11">
        <v>0</v>
      </c>
      <c r="G18" s="11">
        <v>0</v>
      </c>
      <c r="H18" s="11">
        <v>0</v>
      </c>
      <c r="I18" s="11">
        <v>7.4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12">
        <f>SUM(C18:P18)</f>
        <v>7.4</v>
      </c>
      <c r="R18" s="6">
        <f>LOG(Q18)</f>
        <v>0.86923171973097624</v>
      </c>
      <c r="S18" s="6">
        <f>SUM(C18:H18)/Q18</f>
        <v>0</v>
      </c>
      <c r="T18" s="6">
        <f>SUM(I18:L18)/Q18</f>
        <v>1</v>
      </c>
      <c r="U18" s="6">
        <f>SUM(G18:H18,K18:M18)/Q18</f>
        <v>0</v>
      </c>
      <c r="V18" s="6">
        <f>1-U18</f>
        <v>1</v>
      </c>
    </row>
    <row r="19" spans="1:22">
      <c r="A19" s="1" t="s">
        <v>24</v>
      </c>
      <c r="B19" s="1" t="s">
        <v>11</v>
      </c>
      <c r="C19" s="11">
        <v>0</v>
      </c>
      <c r="D19" s="11">
        <v>0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6.8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2">
        <f>SUM(C19:P19)</f>
        <v>6.8</v>
      </c>
      <c r="R19" s="6">
        <f>LOG(Q19)</f>
        <v>0.83250891270623628</v>
      </c>
      <c r="S19" s="6">
        <f>SUM(C19:H19)/Q19</f>
        <v>0</v>
      </c>
      <c r="T19" s="6">
        <f>SUM(I19:L19)/Q19</f>
        <v>1</v>
      </c>
      <c r="U19" s="6">
        <f>SUM(G19:H19,K19:M19)/Q19</f>
        <v>1</v>
      </c>
      <c r="V19" s="6">
        <f>1-U19</f>
        <v>0</v>
      </c>
    </row>
    <row r="20" spans="1:22">
      <c r="A20" s="1" t="s">
        <v>12</v>
      </c>
      <c r="B20" s="1" t="s">
        <v>11</v>
      </c>
      <c r="C20" s="11">
        <v>0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5.5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2">
        <f>SUM(C20:P20)</f>
        <v>5.5</v>
      </c>
      <c r="R20" s="6">
        <f>LOG(Q20)</f>
        <v>0.74036268949424389</v>
      </c>
      <c r="S20" s="6">
        <f>SUM(C20:H20)/Q20</f>
        <v>0</v>
      </c>
      <c r="T20" s="6">
        <f>SUM(I20:L20)/Q20</f>
        <v>1</v>
      </c>
      <c r="U20" s="6">
        <f>SUM(G20:H20,K20:M20)/Q20</f>
        <v>0</v>
      </c>
      <c r="V20" s="6">
        <f>1-U20</f>
        <v>1</v>
      </c>
    </row>
    <row r="21" spans="1:22">
      <c r="A21" s="1" t="s">
        <v>61</v>
      </c>
      <c r="B21" s="1" t="s">
        <v>11</v>
      </c>
      <c r="C21" s="11">
        <v>2.8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2.4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2">
        <f>SUM(C21:P21)</f>
        <v>5.1999999999999993</v>
      </c>
      <c r="R21" s="6">
        <f>LOG(Q21)</f>
        <v>0.71600334363479912</v>
      </c>
      <c r="S21" s="6">
        <f>SUM(C21:H21)/Q21</f>
        <v>0.53846153846153855</v>
      </c>
      <c r="T21" s="6">
        <f>SUM(I21:L21)/Q21</f>
        <v>0.46153846153846156</v>
      </c>
      <c r="U21" s="6">
        <f>SUM(G21:H21,K21:M21)/Q21</f>
        <v>0.46153846153846156</v>
      </c>
      <c r="V21" s="6">
        <f>1-U21</f>
        <v>0.53846153846153844</v>
      </c>
    </row>
    <row r="22" spans="1:22">
      <c r="A22" s="1" t="s">
        <v>20</v>
      </c>
      <c r="B22" s="1" t="s">
        <v>11</v>
      </c>
      <c r="C22" s="11">
        <v>2.7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2.2000000000000002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2">
        <f>SUM(C22:P22)</f>
        <v>4.9000000000000004</v>
      </c>
      <c r="R22" s="6">
        <f>LOG(Q22)</f>
        <v>0.69019608002851374</v>
      </c>
      <c r="S22" s="6">
        <f>SUM(C22:H22)/Q22</f>
        <v>0.55102040816326525</v>
      </c>
      <c r="T22" s="6">
        <f>SUM(I22:L22)/Q22</f>
        <v>0.44897959183673469</v>
      </c>
      <c r="U22" s="6">
        <f>SUM(G22:H22,K22:M22)/Q22</f>
        <v>0.44897959183673469</v>
      </c>
      <c r="V22" s="6">
        <f>1-U22</f>
        <v>0.55102040816326525</v>
      </c>
    </row>
    <row r="23" spans="1:22">
      <c r="A23" s="1" t="s">
        <v>47</v>
      </c>
      <c r="B23" s="1" t="s">
        <v>11</v>
      </c>
      <c r="C23" s="11">
        <v>0</v>
      </c>
      <c r="D23" s="11">
        <v>4.4000000000000004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2">
        <f>SUM(C23:P23)</f>
        <v>4.4000000000000004</v>
      </c>
      <c r="R23" s="6">
        <f>LOG(Q23)</f>
        <v>0.64345267648618742</v>
      </c>
      <c r="S23" s="6">
        <f>SUM(C23:H23)/Q23</f>
        <v>1</v>
      </c>
      <c r="T23" s="6">
        <f>SUM(I23:L23)/Q23</f>
        <v>0</v>
      </c>
      <c r="U23" s="6">
        <f>SUM(G23:H23,K23:M23)/Q23</f>
        <v>0</v>
      </c>
      <c r="V23" s="6">
        <f>1-U23</f>
        <v>1</v>
      </c>
    </row>
    <row r="24" spans="1:22">
      <c r="A24" s="1" t="s">
        <v>29</v>
      </c>
      <c r="B24" s="1" t="s">
        <v>11</v>
      </c>
      <c r="C24" s="11">
        <v>2</v>
      </c>
      <c r="D24" s="11">
        <v>0</v>
      </c>
      <c r="E24" s="11">
        <v>0</v>
      </c>
      <c r="F24" s="11">
        <v>0</v>
      </c>
      <c r="G24" s="11">
        <v>2.4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2">
        <f>SUM(C24:P24)</f>
        <v>4.4000000000000004</v>
      </c>
      <c r="R24" s="6">
        <f>LOG(Q24)</f>
        <v>0.64345267648618742</v>
      </c>
      <c r="S24" s="6">
        <f>SUM(C24:H24)/Q24</f>
        <v>1</v>
      </c>
      <c r="T24" s="6">
        <f>SUM(I24:L24)/Q24</f>
        <v>0</v>
      </c>
      <c r="U24" s="6">
        <f>SUM(G24:H24,K24:M24)/Q24</f>
        <v>0.54545454545454541</v>
      </c>
      <c r="V24" s="6">
        <f>1-U24</f>
        <v>0.45454545454545459</v>
      </c>
    </row>
    <row r="25" spans="1:22">
      <c r="A25" s="1" t="s">
        <v>21</v>
      </c>
      <c r="B25" s="1" t="s">
        <v>11</v>
      </c>
      <c r="C25" s="11">
        <v>4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2">
        <f>SUM(C25:P25)</f>
        <v>4</v>
      </c>
      <c r="R25" s="6">
        <f>LOG(Q25)</f>
        <v>0.6020599913279624</v>
      </c>
      <c r="S25" s="6">
        <f>SUM(C25:H25)/Q25</f>
        <v>1</v>
      </c>
      <c r="T25" s="6">
        <f>SUM(I25:L25)/Q25</f>
        <v>0</v>
      </c>
      <c r="U25" s="6">
        <f>SUM(G25:H25,K25:M25)/Q25</f>
        <v>0</v>
      </c>
      <c r="V25" s="6">
        <f>1-U25</f>
        <v>1</v>
      </c>
    </row>
    <row r="26" spans="1:22">
      <c r="A26" s="1" t="s">
        <v>22</v>
      </c>
      <c r="B26" s="1" t="s">
        <v>11</v>
      </c>
      <c r="C26" s="11">
        <v>3.8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2">
        <f>SUM(C26:P26)</f>
        <v>3.8</v>
      </c>
      <c r="R26" s="6">
        <f>LOG(Q26)</f>
        <v>0.57978359661681012</v>
      </c>
      <c r="S26" s="6">
        <f>SUM(C26:H26)/Q26</f>
        <v>1</v>
      </c>
      <c r="T26" s="6">
        <f>SUM(I26:L26)/Q26</f>
        <v>0</v>
      </c>
      <c r="U26" s="6">
        <f>SUM(G26:H26,K26:M26)/Q26</f>
        <v>0</v>
      </c>
      <c r="V26" s="6">
        <f>1-U26</f>
        <v>1</v>
      </c>
    </row>
    <row r="27" spans="1:22">
      <c r="A27" s="1" t="s">
        <v>26</v>
      </c>
      <c r="B27" s="1" t="s">
        <v>11</v>
      </c>
      <c r="C27" s="11">
        <v>0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2.6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2">
        <f>SUM(C27:P27)</f>
        <v>2.6</v>
      </c>
      <c r="R27" s="6">
        <f>LOG(Q27)</f>
        <v>0.41497334797081797</v>
      </c>
      <c r="S27" s="6">
        <f>SUM(C27:H27)/Q27</f>
        <v>0</v>
      </c>
      <c r="T27" s="6">
        <f>SUM(I27:L27)/Q27</f>
        <v>1</v>
      </c>
      <c r="U27" s="6">
        <f>SUM(G27:H27,K27:M27)/Q27</f>
        <v>0</v>
      </c>
      <c r="V27" s="6">
        <f>1-U27</f>
        <v>1</v>
      </c>
    </row>
    <row r="28" spans="1:22">
      <c r="A28" s="1" t="s">
        <v>35</v>
      </c>
      <c r="B28" s="1" t="s">
        <v>11</v>
      </c>
      <c r="C28" s="11">
        <v>2.6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2">
        <f>SUM(C28:P28)</f>
        <v>2.6</v>
      </c>
      <c r="R28" s="6">
        <f>LOG(Q28)</f>
        <v>0.41497334797081797</v>
      </c>
      <c r="S28" s="6">
        <f>SUM(C28:H28)/Q28</f>
        <v>1</v>
      </c>
      <c r="T28" s="6">
        <f>SUM(I28:L28)/Q28</f>
        <v>0</v>
      </c>
      <c r="U28" s="6">
        <f>SUM(G28:H28,K28:M28)/Q28</f>
        <v>0</v>
      </c>
      <c r="V28" s="6">
        <f>1-U28</f>
        <v>1</v>
      </c>
    </row>
    <row r="29" spans="1:22">
      <c r="A29" s="1" t="s">
        <v>60</v>
      </c>
      <c r="B29" s="1" t="s">
        <v>11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2.6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2">
        <f>SUM(C29:P29)</f>
        <v>2.6</v>
      </c>
      <c r="R29" s="6">
        <f>LOG(Q29)</f>
        <v>0.41497334797081797</v>
      </c>
      <c r="S29" s="6">
        <f>SUM(C29:H29)/Q29</f>
        <v>0</v>
      </c>
      <c r="T29" s="6">
        <f>SUM(I29:L29)/Q29</f>
        <v>1</v>
      </c>
      <c r="U29" s="6">
        <f>SUM(G29:H29,K29:M29)/Q29</f>
        <v>0</v>
      </c>
      <c r="V29" s="6">
        <f>1-U29</f>
        <v>1</v>
      </c>
    </row>
    <row r="30" spans="1:22">
      <c r="A30" s="1" t="s">
        <v>34</v>
      </c>
      <c r="B30" s="1" t="s">
        <v>11</v>
      </c>
      <c r="C30" s="11">
        <v>2.5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2">
        <f>SUM(C30:P30)</f>
        <v>2.5</v>
      </c>
      <c r="R30" s="6">
        <f>LOG(Q30)</f>
        <v>0.3979400086720376</v>
      </c>
      <c r="S30" s="6">
        <f>SUM(C30:H30)/Q30</f>
        <v>1</v>
      </c>
      <c r="T30" s="6">
        <f>SUM(I30:L30)/Q30</f>
        <v>0</v>
      </c>
      <c r="U30" s="6">
        <f>SUM(G30:H30,K30:M30)/Q30</f>
        <v>0</v>
      </c>
      <c r="V30" s="6">
        <f>1-U30</f>
        <v>1</v>
      </c>
    </row>
    <row r="31" spans="1:22">
      <c r="A31" s="1" t="s">
        <v>62</v>
      </c>
      <c r="B31" s="1" t="s">
        <v>11</v>
      </c>
      <c r="C31" s="11">
        <v>0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2.4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2">
        <f>SUM(C31:P31)</f>
        <v>2.4</v>
      </c>
      <c r="R31" s="6">
        <f>LOG(Q31)</f>
        <v>0.38021124171160603</v>
      </c>
      <c r="S31" s="6">
        <f>SUM(C31:H31)/Q31</f>
        <v>0</v>
      </c>
      <c r="T31" s="6">
        <f>SUM(I31:L31)/Q31</f>
        <v>1</v>
      </c>
      <c r="U31" s="6">
        <f>SUM(G31:H31,K31:M31)/Q31</f>
        <v>1</v>
      </c>
      <c r="V31" s="6">
        <f>1-U31</f>
        <v>0</v>
      </c>
    </row>
    <row r="32" spans="1:22">
      <c r="A32" s="1" t="s">
        <v>28</v>
      </c>
      <c r="B32" s="1" t="s">
        <v>11</v>
      </c>
      <c r="C32" s="11">
        <v>0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2.2999999999999998</v>
      </c>
      <c r="M32" s="11">
        <v>0</v>
      </c>
      <c r="N32" s="11">
        <v>0</v>
      </c>
      <c r="O32" s="11">
        <v>0</v>
      </c>
      <c r="P32" s="11">
        <v>0</v>
      </c>
      <c r="Q32" s="12">
        <f>SUM(C32:P32)</f>
        <v>2.2999999999999998</v>
      </c>
      <c r="R32" s="6">
        <f>LOG(Q32)</f>
        <v>0.36172783601759284</v>
      </c>
      <c r="S32" s="6">
        <f>SUM(C32:H32)/Q32</f>
        <v>0</v>
      </c>
      <c r="T32" s="6">
        <f>SUM(I32:L32)/Q32</f>
        <v>1</v>
      </c>
      <c r="U32" s="6">
        <f>SUM(G32:H32,K32:M32)/Q32</f>
        <v>1</v>
      </c>
      <c r="V32" s="6">
        <f>1-U32</f>
        <v>0</v>
      </c>
    </row>
    <row r="33" spans="1:22" s="8" customFormat="1">
      <c r="A33" s="1" t="s">
        <v>40</v>
      </c>
      <c r="B33" s="1" t="s">
        <v>11</v>
      </c>
      <c r="C33" s="11">
        <v>2.2999999999999998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2">
        <f>SUM(C33:P33)</f>
        <v>2.2999999999999998</v>
      </c>
      <c r="R33" s="6">
        <f>LOG(Q33)</f>
        <v>0.36172783601759284</v>
      </c>
      <c r="S33" s="6">
        <f>SUM(C33:H33)/Q33</f>
        <v>1</v>
      </c>
      <c r="T33" s="6">
        <f>SUM(I33:L33)/Q33</f>
        <v>0</v>
      </c>
      <c r="U33" s="6">
        <f>SUM(G33:H33,K33:M33)/Q33</f>
        <v>0</v>
      </c>
      <c r="V33" s="6">
        <f>1-U33</f>
        <v>1</v>
      </c>
    </row>
    <row r="34" spans="1:22" s="8" customFormat="1">
      <c r="A34" s="1" t="s">
        <v>58</v>
      </c>
      <c r="B34" s="1" t="s">
        <v>11</v>
      </c>
      <c r="C34" s="11">
        <v>2.2000000000000002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2">
        <f>SUM(C34:P34)</f>
        <v>2.2000000000000002</v>
      </c>
      <c r="R34" s="6">
        <f>LOG(Q34)</f>
        <v>0.34242268082220628</v>
      </c>
      <c r="S34" s="6">
        <f>SUM(C34:H34)/Q34</f>
        <v>1</v>
      </c>
      <c r="T34" s="6">
        <f>SUM(I34:L34)/Q34</f>
        <v>0</v>
      </c>
      <c r="U34" s="6">
        <f>SUM(G34:H34,K34:M34)/Q34</f>
        <v>0</v>
      </c>
      <c r="V34" s="6">
        <f>1-U34</f>
        <v>1</v>
      </c>
    </row>
    <row r="35" spans="1:22">
      <c r="A35" s="1" t="s">
        <v>56</v>
      </c>
      <c r="B35" s="1" t="s">
        <v>11</v>
      </c>
      <c r="C35" s="11">
        <v>0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2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2">
        <f>SUM(C35:P35)</f>
        <v>2</v>
      </c>
      <c r="R35" s="6">
        <f>LOG(Q35)</f>
        <v>0.3010299956639812</v>
      </c>
      <c r="S35" s="6">
        <f>SUM(C35:H35)/Q35</f>
        <v>0</v>
      </c>
      <c r="T35" s="6">
        <f>SUM(I35:L35)/Q35</f>
        <v>1</v>
      </c>
      <c r="U35" s="6">
        <f>SUM(G35:H35,K35:M35)/Q35</f>
        <v>1</v>
      </c>
      <c r="V35" s="6">
        <f>1-U35</f>
        <v>0</v>
      </c>
    </row>
    <row r="36" spans="1:22">
      <c r="A36" s="7" t="s">
        <v>13</v>
      </c>
      <c r="B36" s="7" t="s">
        <v>11</v>
      </c>
      <c r="C36" s="10">
        <v>0</v>
      </c>
      <c r="D36" s="10">
        <v>0</v>
      </c>
      <c r="E36" s="10">
        <v>0</v>
      </c>
      <c r="F36" s="10">
        <v>0</v>
      </c>
      <c r="G36" s="10">
        <v>0</v>
      </c>
      <c r="H36" s="10">
        <v>0</v>
      </c>
      <c r="I36" s="10">
        <v>1.9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2">
        <f>SUM(C36:P36)</f>
        <v>1.9</v>
      </c>
      <c r="R36" s="6">
        <f>LOG(Q36)</f>
        <v>0.27875360095282892</v>
      </c>
      <c r="S36" s="6">
        <f>SUM(C36:H36)/Q36</f>
        <v>0</v>
      </c>
      <c r="T36" s="6">
        <f>SUM(I36:L36)/Q36</f>
        <v>1</v>
      </c>
      <c r="U36" s="6">
        <f>SUM(G36:H36,K36:M36)/Q36</f>
        <v>0</v>
      </c>
      <c r="V36" s="6">
        <f>1-U36</f>
        <v>1</v>
      </c>
    </row>
    <row r="37" spans="1:22">
      <c r="A37" s="7" t="s">
        <v>38</v>
      </c>
      <c r="B37" s="7" t="s">
        <v>11</v>
      </c>
      <c r="C37" s="10">
        <v>0</v>
      </c>
      <c r="D37" s="10">
        <v>1.8</v>
      </c>
      <c r="E37" s="10"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2">
        <f>SUM(C37:P37)</f>
        <v>1.8</v>
      </c>
      <c r="R37" s="6">
        <f>LOG(Q37)</f>
        <v>0.25527250510330607</v>
      </c>
      <c r="S37" s="6">
        <f>SUM(C37:H37)/Q37</f>
        <v>1</v>
      </c>
      <c r="T37" s="6">
        <f>SUM(I37:L37)/Q37</f>
        <v>0</v>
      </c>
      <c r="U37" s="6">
        <f>SUM(G37:H37,K37:M37)/Q37</f>
        <v>0</v>
      </c>
      <c r="V37" s="6">
        <f>1-U37</f>
        <v>1</v>
      </c>
    </row>
    <row r="38" spans="1:22">
      <c r="A38" s="7" t="s">
        <v>39</v>
      </c>
      <c r="B38" s="1" t="s">
        <v>66</v>
      </c>
      <c r="C38" s="11">
        <v>340</v>
      </c>
      <c r="D38" s="11">
        <v>24</v>
      </c>
      <c r="E38" s="11">
        <v>5.8</v>
      </c>
      <c r="F38" s="11">
        <v>2.5</v>
      </c>
      <c r="G38" s="11">
        <v>6.6</v>
      </c>
      <c r="H38" s="11">
        <v>0</v>
      </c>
      <c r="I38" s="11">
        <v>11</v>
      </c>
      <c r="J38" s="11">
        <v>0</v>
      </c>
      <c r="K38" s="11">
        <v>2.8</v>
      </c>
      <c r="L38" s="11">
        <v>5.8</v>
      </c>
      <c r="M38" s="11">
        <v>0</v>
      </c>
      <c r="N38" s="11">
        <v>14</v>
      </c>
      <c r="O38" s="11">
        <v>4.5999999999999996</v>
      </c>
      <c r="P38" s="11">
        <v>2.5</v>
      </c>
      <c r="Q38" s="12">
        <f>SUM(C38:P38)</f>
        <v>419.60000000000008</v>
      </c>
      <c r="R38" s="6">
        <f>LOG(Q38)</f>
        <v>2.6228354795215205</v>
      </c>
      <c r="S38" s="6">
        <f>SUM(C38:H38)/Q38</f>
        <v>0.9030028598665395</v>
      </c>
      <c r="T38" s="6">
        <f>SUM(I38:L38)/Q38</f>
        <v>4.6711153479504282E-2</v>
      </c>
      <c r="U38" s="6">
        <f>SUM(G38:H38,K38:M38)/Q38</f>
        <v>3.6224976167778832E-2</v>
      </c>
      <c r="V38" s="6">
        <f>1-U38</f>
        <v>0.96377502383222113</v>
      </c>
    </row>
    <row r="39" spans="1:22">
      <c r="A39" s="7" t="s">
        <v>44</v>
      </c>
      <c r="B39" s="1" t="s">
        <v>66</v>
      </c>
      <c r="C39" s="11">
        <v>140</v>
      </c>
      <c r="D39" s="11">
        <v>70</v>
      </c>
      <c r="E39" s="11">
        <v>6</v>
      </c>
      <c r="F39" s="11">
        <v>0</v>
      </c>
      <c r="G39" s="11">
        <v>14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2">
        <f>SUM(C39:P39)</f>
        <v>230</v>
      </c>
      <c r="R39" s="6">
        <f>LOG(Q39)</f>
        <v>2.3617278360175931</v>
      </c>
      <c r="S39" s="6">
        <f>SUM(C39:H39)/Q39</f>
        <v>1</v>
      </c>
      <c r="T39" s="6">
        <f>SUM(I39:L39)/Q39</f>
        <v>0</v>
      </c>
      <c r="U39" s="6">
        <f>SUM(G39:H39,K39:M39)/Q39</f>
        <v>6.0869565217391307E-2</v>
      </c>
      <c r="V39" s="6">
        <f>1-U39</f>
        <v>0.93913043478260871</v>
      </c>
    </row>
    <row r="40" spans="1:22">
      <c r="A40" s="7" t="s">
        <v>18</v>
      </c>
      <c r="B40" s="1" t="s">
        <v>66</v>
      </c>
      <c r="C40" s="11">
        <v>150</v>
      </c>
      <c r="D40" s="11">
        <v>8.4</v>
      </c>
      <c r="E40" s="11">
        <v>0</v>
      </c>
      <c r="F40" s="11">
        <v>0</v>
      </c>
      <c r="G40" s="11">
        <v>18</v>
      </c>
      <c r="H40" s="11">
        <v>0</v>
      </c>
      <c r="I40" s="11">
        <v>32</v>
      </c>
      <c r="J40" s="11">
        <v>0</v>
      </c>
      <c r="K40" s="11">
        <v>3</v>
      </c>
      <c r="L40" s="11">
        <v>11</v>
      </c>
      <c r="M40" s="11">
        <v>0</v>
      </c>
      <c r="N40" s="11">
        <v>0</v>
      </c>
      <c r="O40" s="11">
        <v>0</v>
      </c>
      <c r="P40" s="11">
        <v>0</v>
      </c>
      <c r="Q40" s="12">
        <f>SUM(C40:P40)</f>
        <v>222.4</v>
      </c>
      <c r="R40" s="6">
        <f>LOG(Q40)</f>
        <v>2.34713478291002</v>
      </c>
      <c r="S40" s="6">
        <f>SUM(C40:H40)/Q40</f>
        <v>0.79316546762589923</v>
      </c>
      <c r="T40" s="6">
        <f>SUM(I40:L40)/Q40</f>
        <v>0.20683453237410071</v>
      </c>
      <c r="U40" s="6">
        <f>SUM(G40:H40,K40:M40)/Q40</f>
        <v>0.14388489208633093</v>
      </c>
      <c r="V40" s="6">
        <f>1-U40</f>
        <v>0.85611510791366907</v>
      </c>
    </row>
    <row r="41" spans="1:22">
      <c r="A41" s="7" t="s">
        <v>51</v>
      </c>
      <c r="B41" s="1" t="s">
        <v>66</v>
      </c>
      <c r="C41" s="11">
        <v>93</v>
      </c>
      <c r="D41" s="11">
        <v>14</v>
      </c>
      <c r="E41" s="11">
        <v>0</v>
      </c>
      <c r="F41" s="11">
        <v>0</v>
      </c>
      <c r="G41" s="11">
        <v>11</v>
      </c>
      <c r="H41" s="11">
        <v>0</v>
      </c>
      <c r="I41" s="11">
        <v>5.8</v>
      </c>
      <c r="J41" s="11">
        <v>0</v>
      </c>
      <c r="K41" s="11">
        <v>0</v>
      </c>
      <c r="L41" s="11">
        <v>6.5</v>
      </c>
      <c r="M41" s="11">
        <v>0</v>
      </c>
      <c r="N41" s="11">
        <v>0</v>
      </c>
      <c r="O41" s="11">
        <v>0</v>
      </c>
      <c r="P41" s="11">
        <v>0</v>
      </c>
      <c r="Q41" s="12">
        <f>SUM(C41:P41)</f>
        <v>130.30000000000001</v>
      </c>
      <c r="R41" s="6">
        <f>LOG(Q41)</f>
        <v>2.1149444157125847</v>
      </c>
      <c r="S41" s="6">
        <f>SUM(C41:H41)/Q41</f>
        <v>0.90560245587106669</v>
      </c>
      <c r="T41" s="6">
        <f>SUM(I41:L41)/Q41</f>
        <v>9.4397544128933225E-2</v>
      </c>
      <c r="U41" s="6">
        <f>SUM(G41:H41,K41:M41)/Q41</f>
        <v>0.13430544896392937</v>
      </c>
      <c r="V41" s="6">
        <f>1-U41</f>
        <v>0.86569455103607063</v>
      </c>
    </row>
    <row r="42" spans="1:22">
      <c r="A42" s="7" t="s">
        <v>16</v>
      </c>
      <c r="B42" s="1" t="s">
        <v>66</v>
      </c>
      <c r="C42" s="11">
        <v>65</v>
      </c>
      <c r="D42" s="11">
        <v>15</v>
      </c>
      <c r="E42" s="11">
        <v>1.9</v>
      </c>
      <c r="F42" s="11">
        <v>0</v>
      </c>
      <c r="G42" s="11">
        <v>7.8</v>
      </c>
      <c r="H42" s="11">
        <v>0</v>
      </c>
      <c r="I42" s="11">
        <v>2.9</v>
      </c>
      <c r="J42" s="11">
        <v>0</v>
      </c>
      <c r="K42" s="11">
        <v>0</v>
      </c>
      <c r="L42" s="11">
        <v>7.9</v>
      </c>
      <c r="M42" s="11">
        <v>0</v>
      </c>
      <c r="N42" s="11">
        <v>0</v>
      </c>
      <c r="O42" s="11">
        <v>0</v>
      </c>
      <c r="P42" s="11">
        <v>0</v>
      </c>
      <c r="Q42" s="12">
        <f>SUM(C42:P42)</f>
        <v>100.50000000000001</v>
      </c>
      <c r="R42" s="6">
        <f>LOG(Q42)</f>
        <v>2.0021660617565078</v>
      </c>
      <c r="S42" s="6">
        <f>SUM(C42:H42)/Q42</f>
        <v>0.89253731343283571</v>
      </c>
      <c r="T42" s="6">
        <f>SUM(I42:L42)/Q42</f>
        <v>0.10746268656716416</v>
      </c>
      <c r="U42" s="6">
        <f>SUM(G42:H42,K42:M42)/Q42</f>
        <v>0.15621890547263678</v>
      </c>
      <c r="V42" s="6">
        <f>1-U42</f>
        <v>0.84378109452736316</v>
      </c>
    </row>
    <row r="43" spans="1:22">
      <c r="A43" s="7" t="s">
        <v>50</v>
      </c>
      <c r="B43" s="1" t="s">
        <v>66</v>
      </c>
      <c r="C43" s="11">
        <v>56</v>
      </c>
      <c r="D43" s="11">
        <v>23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2">
        <f>SUM(C43:P43)</f>
        <v>79</v>
      </c>
      <c r="R43" s="6">
        <f>LOG(Q43)</f>
        <v>1.8976270912904414</v>
      </c>
      <c r="S43" s="6">
        <f>SUM(C43:H43)/Q43</f>
        <v>1</v>
      </c>
      <c r="T43" s="6">
        <f>SUM(I43:L43)/Q43</f>
        <v>0</v>
      </c>
      <c r="U43" s="6">
        <f>SUM(G43:H43,K43:M43)/Q43</f>
        <v>0</v>
      </c>
      <c r="V43" s="6">
        <f>1-U43</f>
        <v>1</v>
      </c>
    </row>
    <row r="44" spans="1:22">
      <c r="A44" s="7" t="s">
        <v>45</v>
      </c>
      <c r="B44" s="1" t="s">
        <v>66</v>
      </c>
      <c r="C44" s="11">
        <v>55</v>
      </c>
      <c r="D44" s="11">
        <v>14</v>
      </c>
      <c r="E44" s="11">
        <v>0</v>
      </c>
      <c r="F44" s="11">
        <v>0</v>
      </c>
      <c r="G44" s="11">
        <v>7.4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2">
        <f>SUM(C44:P44)</f>
        <v>76.400000000000006</v>
      </c>
      <c r="R44" s="6">
        <f>LOG(Q44)</f>
        <v>1.8830933585756899</v>
      </c>
      <c r="S44" s="6">
        <f>SUM(C44:H44)/Q44</f>
        <v>1</v>
      </c>
      <c r="T44" s="6">
        <f>SUM(I44:L44)/Q44</f>
        <v>0</v>
      </c>
      <c r="U44" s="6">
        <f>SUM(G44:H44,K44:M44)/Q44</f>
        <v>9.6858638743455489E-2</v>
      </c>
      <c r="V44" s="6">
        <f>1-U44</f>
        <v>0.90314136125654454</v>
      </c>
    </row>
    <row r="45" spans="1:22">
      <c r="A45" s="7" t="s">
        <v>17</v>
      </c>
      <c r="B45" s="1" t="s">
        <v>66</v>
      </c>
      <c r="C45" s="11">
        <v>33</v>
      </c>
      <c r="D45" s="11">
        <v>11</v>
      </c>
      <c r="E45" s="11">
        <v>6.2</v>
      </c>
      <c r="F45" s="11">
        <v>4.8</v>
      </c>
      <c r="G45" s="11">
        <v>3.3</v>
      </c>
      <c r="H45" s="11">
        <v>0</v>
      </c>
      <c r="I45" s="11">
        <v>2.8</v>
      </c>
      <c r="J45" s="11">
        <v>0</v>
      </c>
      <c r="K45" s="11">
        <v>0</v>
      </c>
      <c r="L45" s="11">
        <v>4</v>
      </c>
      <c r="M45" s="11">
        <v>0</v>
      </c>
      <c r="N45" s="11">
        <v>0</v>
      </c>
      <c r="O45" s="11">
        <v>0</v>
      </c>
      <c r="P45" s="11">
        <v>0</v>
      </c>
      <c r="Q45" s="12">
        <f>SUM(C45:P45)</f>
        <v>65.099999999999994</v>
      </c>
      <c r="R45" s="6">
        <f>LOG(Q45)</f>
        <v>1.8135809885681919</v>
      </c>
      <c r="S45" s="6">
        <f>SUM(C45:H45)/Q45</f>
        <v>0.89554531490015366</v>
      </c>
      <c r="T45" s="6">
        <f>SUM(I45:L45)/Q45</f>
        <v>0.1044546850998464</v>
      </c>
      <c r="U45" s="6">
        <f>SUM(G45:H45,K45:M45)/Q45</f>
        <v>0.11213517665130569</v>
      </c>
      <c r="V45" s="6">
        <f>1-U45</f>
        <v>0.88786482334869432</v>
      </c>
    </row>
    <row r="46" spans="1:22">
      <c r="A46" s="7" t="s">
        <v>43</v>
      </c>
      <c r="B46" s="1" t="s">
        <v>66</v>
      </c>
      <c r="C46" s="11">
        <v>12</v>
      </c>
      <c r="D46" s="11">
        <v>3.7</v>
      </c>
      <c r="E46" s="11">
        <v>0</v>
      </c>
      <c r="F46" s="11">
        <v>0</v>
      </c>
      <c r="G46" s="11">
        <v>4.8</v>
      </c>
      <c r="H46" s="11">
        <v>0</v>
      </c>
      <c r="I46" s="11">
        <v>4</v>
      </c>
      <c r="J46" s="11">
        <v>0</v>
      </c>
      <c r="K46" s="11">
        <v>3.1</v>
      </c>
      <c r="L46" s="11">
        <v>5</v>
      </c>
      <c r="M46" s="11">
        <v>0</v>
      </c>
      <c r="N46" s="11">
        <v>0</v>
      </c>
      <c r="O46" s="11">
        <v>0</v>
      </c>
      <c r="P46" s="11">
        <v>0</v>
      </c>
      <c r="Q46" s="12">
        <f>SUM(C46:P46)</f>
        <v>32.6</v>
      </c>
      <c r="R46" s="6">
        <f>LOG(Q46)</f>
        <v>1.5132176000679389</v>
      </c>
      <c r="S46" s="6">
        <f>SUM(C46:H46)/Q46</f>
        <v>0.62883435582822078</v>
      </c>
      <c r="T46" s="6">
        <f>SUM(I46:L46)/Q46</f>
        <v>0.37116564417177911</v>
      </c>
      <c r="U46" s="6">
        <f>SUM(G46:H46,K46:M46)/Q46</f>
        <v>0.39570552147239263</v>
      </c>
      <c r="V46" s="6">
        <f>1-U46</f>
        <v>0.60429447852760743</v>
      </c>
    </row>
    <row r="47" spans="1:22">
      <c r="A47" s="7" t="s">
        <v>41</v>
      </c>
      <c r="B47" s="1" t="s">
        <v>66</v>
      </c>
      <c r="C47" s="11">
        <v>20</v>
      </c>
      <c r="D47" s="11">
        <v>0</v>
      </c>
      <c r="E47" s="11">
        <v>0</v>
      </c>
      <c r="F47" s="11">
        <v>0</v>
      </c>
      <c r="G47" s="11">
        <v>6.3</v>
      </c>
      <c r="H47" s="11">
        <v>0</v>
      </c>
      <c r="I47" s="11">
        <v>0</v>
      </c>
      <c r="J47" s="11">
        <v>0</v>
      </c>
      <c r="K47" s="11">
        <v>0</v>
      </c>
      <c r="L47" s="11">
        <v>5.8</v>
      </c>
      <c r="M47" s="11">
        <v>0</v>
      </c>
      <c r="N47" s="11">
        <v>0</v>
      </c>
      <c r="O47" s="11">
        <v>0</v>
      </c>
      <c r="P47" s="11">
        <v>0</v>
      </c>
      <c r="Q47" s="12">
        <f>SUM(C47:P47)</f>
        <v>32.1</v>
      </c>
      <c r="R47" s="6">
        <f>LOG(Q47)</f>
        <v>1.5065050324048721</v>
      </c>
      <c r="S47" s="6">
        <f>SUM(C47:H47)/Q47</f>
        <v>0.81931464174454827</v>
      </c>
      <c r="T47" s="6">
        <f>SUM(I47:L47)/Q47</f>
        <v>0.18068535825545171</v>
      </c>
      <c r="U47" s="6">
        <f>SUM(G47:H47,K47:M47)/Q47</f>
        <v>0.37694704049844235</v>
      </c>
      <c r="V47" s="6">
        <f>1-U47</f>
        <v>0.6230529595015577</v>
      </c>
    </row>
    <row r="48" spans="1:22">
      <c r="A48" s="7" t="s">
        <v>42</v>
      </c>
      <c r="B48" s="1" t="s">
        <v>66</v>
      </c>
      <c r="C48" s="11">
        <v>12</v>
      </c>
      <c r="D48" s="11">
        <v>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11">
        <v>0</v>
      </c>
      <c r="Q48" s="12">
        <f>SUM(C48:P48)</f>
        <v>12</v>
      </c>
      <c r="R48" s="6">
        <f>LOG(Q48)</f>
        <v>1.0791812460476249</v>
      </c>
      <c r="S48" s="6">
        <f>SUM(C48:H48)/Q48</f>
        <v>1</v>
      </c>
      <c r="T48" s="6">
        <f>SUM(I48:L48)/Q48</f>
        <v>0</v>
      </c>
      <c r="U48" s="6">
        <f>SUM(G48:H48,K48:M48)/Q48</f>
        <v>0</v>
      </c>
      <c r="V48" s="6">
        <f>1-U48</f>
        <v>1</v>
      </c>
    </row>
    <row r="49" spans="1:22">
      <c r="A49" s="7" t="s">
        <v>48</v>
      </c>
      <c r="B49" s="1" t="s">
        <v>66</v>
      </c>
      <c r="C49" s="11">
        <v>8.9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1">
        <v>0</v>
      </c>
      <c r="Q49" s="12">
        <f>SUM(C49:P49)</f>
        <v>8.9</v>
      </c>
      <c r="R49" s="6">
        <f>LOG(Q49)</f>
        <v>0.9493900066449128</v>
      </c>
      <c r="S49" s="6">
        <f>SUM(C49:H49)/Q49</f>
        <v>1</v>
      </c>
      <c r="T49" s="6">
        <f>SUM(I49:L49)/Q49</f>
        <v>0</v>
      </c>
      <c r="U49" s="6">
        <f>SUM(G49:H49,K49:M49)/Q49</f>
        <v>0</v>
      </c>
      <c r="V49" s="6">
        <f>1-U49</f>
        <v>1</v>
      </c>
    </row>
    <row r="50" spans="1:22">
      <c r="A50" s="7" t="s">
        <v>49</v>
      </c>
      <c r="B50" s="1" t="s">
        <v>66</v>
      </c>
      <c r="C50" s="11">
        <v>6.2</v>
      </c>
      <c r="D50" s="11">
        <v>0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1">
        <v>0</v>
      </c>
      <c r="Q50" s="12">
        <f>SUM(C50:P50)</f>
        <v>6.2</v>
      </c>
      <c r="R50" s="6">
        <f>LOG(Q50)</f>
        <v>0.79239168949825389</v>
      </c>
      <c r="S50" s="6">
        <f>SUM(C50:H50)/Q50</f>
        <v>1</v>
      </c>
      <c r="T50" s="6">
        <f>SUM(I50:L50)/Q50</f>
        <v>0</v>
      </c>
      <c r="U50" s="6">
        <f>SUM(G50:H50,K50:M50)/Q50</f>
        <v>0</v>
      </c>
      <c r="V50" s="6">
        <f>1-U50</f>
        <v>1</v>
      </c>
    </row>
    <row r="51" spans="1:22">
      <c r="A51" s="7" t="s">
        <v>15</v>
      </c>
      <c r="B51" s="1" t="s">
        <v>66</v>
      </c>
      <c r="C51" s="11">
        <v>3.5</v>
      </c>
      <c r="D51" s="11">
        <v>0</v>
      </c>
      <c r="E51" s="11">
        <v>0</v>
      </c>
      <c r="F51" s="11">
        <v>0</v>
      </c>
      <c r="G51" s="11">
        <v>0</v>
      </c>
      <c r="H51" s="11">
        <v>0</v>
      </c>
      <c r="I51" s="11">
        <v>0</v>
      </c>
      <c r="J51" s="11">
        <v>0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  <c r="P51" s="11">
        <v>0</v>
      </c>
      <c r="Q51" s="12">
        <f>SUM(C51:P51)</f>
        <v>3.5</v>
      </c>
      <c r="R51" s="6">
        <f>LOG(Q51)</f>
        <v>0.54406804435027567</v>
      </c>
      <c r="S51" s="6">
        <f>SUM(C51:H51)/Q51</f>
        <v>1</v>
      </c>
      <c r="T51" s="6">
        <f>SUM(I51:L51)/Q51</f>
        <v>0</v>
      </c>
      <c r="U51" s="6">
        <f>SUM(G51:H51,K51:M51)/Q51</f>
        <v>0</v>
      </c>
      <c r="V51" s="6">
        <f>1-U51</f>
        <v>1</v>
      </c>
    </row>
    <row r="52" spans="1:22">
      <c r="A52" s="1" t="s">
        <v>52</v>
      </c>
      <c r="B52" s="1" t="s">
        <v>66</v>
      </c>
      <c r="C52" s="11">
        <v>0</v>
      </c>
      <c r="D52" s="11">
        <v>0</v>
      </c>
      <c r="E52" s="11">
        <v>0</v>
      </c>
      <c r="F52" s="11">
        <v>0</v>
      </c>
      <c r="G52" s="11">
        <v>0</v>
      </c>
      <c r="H52" s="11">
        <v>0</v>
      </c>
      <c r="I52" s="11">
        <v>3.1</v>
      </c>
      <c r="J52" s="11">
        <v>0</v>
      </c>
      <c r="K52" s="11">
        <v>0</v>
      </c>
      <c r="L52" s="11">
        <v>0</v>
      </c>
      <c r="M52" s="11">
        <v>0</v>
      </c>
      <c r="N52" s="11">
        <v>0</v>
      </c>
      <c r="O52" s="11">
        <v>0</v>
      </c>
      <c r="P52" s="11">
        <v>0</v>
      </c>
      <c r="Q52" s="12">
        <f>SUM(C52:P52)</f>
        <v>3.1</v>
      </c>
      <c r="R52" s="6">
        <f>LOG(Q52)</f>
        <v>0.49136169383427269</v>
      </c>
      <c r="S52" s="6">
        <f>SUM(C52:H52)/Q52</f>
        <v>0</v>
      </c>
      <c r="T52" s="6">
        <f>SUM(I52:L52)/Q52</f>
        <v>1</v>
      </c>
      <c r="U52" s="6">
        <f>SUM(G52:H52,K52:M52)/Q52</f>
        <v>0</v>
      </c>
      <c r="V52" s="6">
        <f>1-U52</f>
        <v>1</v>
      </c>
    </row>
    <row r="53" spans="1:22" ht="18.600000000000001" customHeight="1">
      <c r="A53" s="1" t="s">
        <v>55</v>
      </c>
      <c r="B53" s="1" t="s">
        <v>66</v>
      </c>
      <c r="C53" s="11">
        <v>2.1</v>
      </c>
      <c r="D53" s="11"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1">
        <v>0</v>
      </c>
      <c r="Q53" s="12">
        <f>SUM(C53:P53)</f>
        <v>2.1</v>
      </c>
      <c r="R53" s="6">
        <f>LOG(Q53)</f>
        <v>0.3222192947339193</v>
      </c>
      <c r="S53" s="6">
        <f>SUM(C53:H53)/Q53</f>
        <v>1</v>
      </c>
      <c r="T53" s="6">
        <f>SUM(I53:L53)/Q53</f>
        <v>0</v>
      </c>
      <c r="U53" s="6">
        <f>SUM(G53:H53,K53:M53)/Q53</f>
        <v>0</v>
      </c>
      <c r="V53" s="6">
        <f>1-U53</f>
        <v>1</v>
      </c>
    </row>
    <row r="54" spans="1:22">
      <c r="A54" t="s">
        <v>68</v>
      </c>
      <c r="B54" t="s">
        <v>67</v>
      </c>
      <c r="C54" s="9">
        <v>29</v>
      </c>
      <c r="D54" s="9">
        <v>3.2</v>
      </c>
      <c r="E54" s="9">
        <v>2.4</v>
      </c>
      <c r="F54" s="9">
        <v>0</v>
      </c>
      <c r="G54" s="9">
        <v>2.9</v>
      </c>
      <c r="H54" s="9">
        <v>0</v>
      </c>
      <c r="I54" s="9">
        <v>8</v>
      </c>
      <c r="J54" s="9">
        <v>0</v>
      </c>
      <c r="K54" s="9">
        <v>0</v>
      </c>
      <c r="L54" s="9">
        <v>3.5</v>
      </c>
      <c r="M54" s="9">
        <v>0</v>
      </c>
      <c r="N54" s="9">
        <v>0</v>
      </c>
      <c r="O54" s="9">
        <v>0</v>
      </c>
      <c r="P54" s="9">
        <v>0</v>
      </c>
      <c r="Q54" s="12">
        <f>SUM(C54:P54)</f>
        <v>49</v>
      </c>
      <c r="R54" s="6">
        <f>LOG(Q54)</f>
        <v>1.6901960800285136</v>
      </c>
      <c r="S54" s="6">
        <f>SUM(C54:H54)/Q54</f>
        <v>0.76530612244897955</v>
      </c>
      <c r="T54" s="6">
        <f>SUM(I54:L54)/Q54</f>
        <v>0.23469387755102042</v>
      </c>
      <c r="U54" s="6">
        <f>SUM(G54:H54,K54:M54)/Q54</f>
        <v>0.1306122448979592</v>
      </c>
      <c r="V54" s="6">
        <f>1-U54</f>
        <v>0.8693877551020408</v>
      </c>
    </row>
    <row r="55" spans="1:22">
      <c r="A55" t="s">
        <v>68</v>
      </c>
      <c r="B55" t="s">
        <v>67</v>
      </c>
      <c r="C55" s="9">
        <v>32</v>
      </c>
      <c r="D55" s="9">
        <v>3.1</v>
      </c>
      <c r="E55" s="9">
        <v>0</v>
      </c>
      <c r="F55" s="9">
        <v>0</v>
      </c>
      <c r="G55" s="9">
        <v>2.6</v>
      </c>
      <c r="H55" s="9">
        <v>0</v>
      </c>
      <c r="I55" s="9">
        <v>4.8</v>
      </c>
      <c r="J55" s="9">
        <v>0</v>
      </c>
      <c r="K55" s="9">
        <v>0</v>
      </c>
      <c r="L55" s="9">
        <v>3.8</v>
      </c>
      <c r="M55" s="9">
        <v>0</v>
      </c>
      <c r="N55" s="9">
        <v>0</v>
      </c>
      <c r="O55" s="9">
        <v>0</v>
      </c>
      <c r="P55" s="9">
        <v>0</v>
      </c>
      <c r="Q55" s="12">
        <f>SUM(C55:P55)</f>
        <v>46.3</v>
      </c>
      <c r="R55" s="6">
        <f>LOG(Q55)</f>
        <v>1.6655809910179531</v>
      </c>
      <c r="S55" s="6">
        <f>SUM(C55:H55)/Q55</f>
        <v>0.81425485961123123</v>
      </c>
      <c r="T55" s="6">
        <f>SUM(I55:L55)/Q55</f>
        <v>0.18574514038876891</v>
      </c>
      <c r="U55" s="6">
        <f>SUM(G55:H55,K55:M55)/Q55</f>
        <v>0.13822894168466524</v>
      </c>
      <c r="V55" s="6">
        <f>1-U55</f>
        <v>0.86177105831533474</v>
      </c>
    </row>
    <row r="56" spans="1:22">
      <c r="A56" t="s">
        <v>68</v>
      </c>
      <c r="B56" t="s">
        <v>67</v>
      </c>
      <c r="C56" s="9">
        <v>29</v>
      </c>
      <c r="D56" s="9">
        <v>4.4000000000000004</v>
      </c>
      <c r="E56" s="9">
        <v>0</v>
      </c>
      <c r="F56" s="9">
        <v>0</v>
      </c>
      <c r="G56" s="9">
        <v>2.6</v>
      </c>
      <c r="H56" s="9">
        <v>0</v>
      </c>
      <c r="I56" s="9">
        <v>3.1</v>
      </c>
      <c r="J56" s="9">
        <v>0</v>
      </c>
      <c r="K56" s="9">
        <v>0</v>
      </c>
      <c r="L56" s="9">
        <v>3.7</v>
      </c>
      <c r="M56" s="9">
        <v>0</v>
      </c>
      <c r="N56" s="9">
        <v>0</v>
      </c>
      <c r="O56" s="9">
        <v>0</v>
      </c>
      <c r="P56" s="9">
        <v>0</v>
      </c>
      <c r="Q56" s="12">
        <f>SUM(C56:P56)</f>
        <v>42.800000000000004</v>
      </c>
      <c r="R56" s="6">
        <f>LOG(Q56)</f>
        <v>1.631443769013172</v>
      </c>
      <c r="S56" s="6">
        <f>SUM(C56:H56)/Q56</f>
        <v>0.84112149532710268</v>
      </c>
      <c r="T56" s="6">
        <f>SUM(I56:L56)/Q56</f>
        <v>0.15887850467289719</v>
      </c>
      <c r="U56" s="6">
        <f>SUM(G56:H56,K56:M56)/Q56</f>
        <v>0.14719626168224298</v>
      </c>
      <c r="V56" s="6">
        <f>1-U56</f>
        <v>0.85280373831775702</v>
      </c>
    </row>
    <row r="57" spans="1:22">
      <c r="A57" t="s">
        <v>69</v>
      </c>
      <c r="B57" t="s">
        <v>67</v>
      </c>
      <c r="C57" s="9">
        <v>3</v>
      </c>
      <c r="D57" s="9">
        <v>4.9000000000000004</v>
      </c>
      <c r="E57" s="9">
        <v>3.3</v>
      </c>
      <c r="F57" s="9">
        <v>0</v>
      </c>
      <c r="G57" s="9">
        <v>0</v>
      </c>
      <c r="H57" s="9">
        <v>0</v>
      </c>
      <c r="I57" s="9">
        <v>0</v>
      </c>
      <c r="J57" s="9">
        <v>0</v>
      </c>
      <c r="K57" s="9">
        <v>0</v>
      </c>
      <c r="L57" s="9">
        <v>0</v>
      </c>
      <c r="M57" s="9">
        <v>0</v>
      </c>
      <c r="N57" s="9">
        <v>0</v>
      </c>
      <c r="O57" s="9">
        <v>0</v>
      </c>
      <c r="P57" s="9">
        <v>0</v>
      </c>
      <c r="Q57" s="12">
        <f>SUM(C57:P57)</f>
        <v>11.2</v>
      </c>
      <c r="R57" s="6">
        <f>LOG(Q57)</f>
        <v>1.0492180226701815</v>
      </c>
      <c r="S57" s="6">
        <f>SUM(C57:H57)/Q57</f>
        <v>1</v>
      </c>
      <c r="T57" s="6">
        <f>SUM(I57:L57)/Q57</f>
        <v>0</v>
      </c>
      <c r="U57" s="6">
        <f>SUM(G57:H57,K57:M57)/Q57</f>
        <v>0</v>
      </c>
      <c r="V57" s="6">
        <f>1-U57</f>
        <v>1</v>
      </c>
    </row>
    <row r="58" spans="1:22">
      <c r="A58" t="s">
        <v>74</v>
      </c>
      <c r="B58" t="s">
        <v>67</v>
      </c>
      <c r="C58" s="9">
        <v>2.1</v>
      </c>
      <c r="D58" s="9">
        <v>4.8</v>
      </c>
      <c r="E58" s="9">
        <v>4</v>
      </c>
      <c r="F58" s="9">
        <v>0</v>
      </c>
      <c r="G58" s="9">
        <v>0</v>
      </c>
      <c r="H58" s="9">
        <v>0</v>
      </c>
      <c r="I58" s="9">
        <v>0</v>
      </c>
      <c r="J58" s="9">
        <v>0</v>
      </c>
      <c r="K58" s="9">
        <v>0</v>
      </c>
      <c r="L58" s="9">
        <v>0</v>
      </c>
      <c r="M58" s="9">
        <v>0</v>
      </c>
      <c r="N58" s="9">
        <v>0</v>
      </c>
      <c r="O58" s="9">
        <v>0</v>
      </c>
      <c r="P58" s="9">
        <v>0</v>
      </c>
      <c r="Q58" s="12">
        <f>SUM(C58:P58)</f>
        <v>10.9</v>
      </c>
      <c r="R58" s="6">
        <f>LOG(Q58)</f>
        <v>1.0374264979406236</v>
      </c>
      <c r="S58" s="6">
        <f>SUM(C58:H58)/Q58</f>
        <v>1</v>
      </c>
      <c r="T58" s="6">
        <f>SUM(I58:L58)/Q58</f>
        <v>0</v>
      </c>
      <c r="U58" s="6">
        <f>SUM(G58:H58,K58:M58)/Q58</f>
        <v>0</v>
      </c>
      <c r="V58" s="6">
        <f>1-U58</f>
        <v>1</v>
      </c>
    </row>
    <row r="59" spans="1:22">
      <c r="A59" t="s">
        <v>70</v>
      </c>
      <c r="B59" t="s">
        <v>67</v>
      </c>
      <c r="C59" s="9">
        <v>6.4</v>
      </c>
      <c r="D59" s="9">
        <v>4</v>
      </c>
      <c r="E59" s="9">
        <v>0</v>
      </c>
      <c r="F59" s="9">
        <v>0</v>
      </c>
      <c r="G59" s="9">
        <v>0</v>
      </c>
      <c r="H59" s="9">
        <v>0</v>
      </c>
      <c r="I59" s="9">
        <v>0</v>
      </c>
      <c r="J59" s="9">
        <v>0</v>
      </c>
      <c r="K59" s="9">
        <v>0</v>
      </c>
      <c r="L59" s="9">
        <v>0</v>
      </c>
      <c r="M59" s="9">
        <v>0</v>
      </c>
      <c r="N59" s="9">
        <v>0</v>
      </c>
      <c r="O59" s="9">
        <v>0</v>
      </c>
      <c r="P59" s="9">
        <v>0</v>
      </c>
      <c r="Q59" s="12">
        <f>SUM(C59:P59)</f>
        <v>10.4</v>
      </c>
      <c r="R59" s="6">
        <f>LOG(Q59)</f>
        <v>1.0170333392987803</v>
      </c>
      <c r="S59" s="6">
        <f>SUM(C59:H59)/Q59</f>
        <v>1</v>
      </c>
      <c r="T59" s="6">
        <f>SUM(I59:L59)/Q59</f>
        <v>0</v>
      </c>
      <c r="U59" s="6">
        <f>SUM(G59:H59,K59:M59)/Q59</f>
        <v>0</v>
      </c>
      <c r="V59" s="6">
        <f>1-U59</f>
        <v>1</v>
      </c>
    </row>
    <row r="60" spans="1:22">
      <c r="A60" t="s">
        <v>71</v>
      </c>
      <c r="B60" t="s">
        <v>67</v>
      </c>
      <c r="C60" s="9">
        <v>5.5</v>
      </c>
      <c r="D60" s="9">
        <v>3.7</v>
      </c>
      <c r="E60" s="9">
        <v>0</v>
      </c>
      <c r="F60" s="9">
        <v>0</v>
      </c>
      <c r="G60" s="9">
        <v>0</v>
      </c>
      <c r="H60" s="9">
        <v>0</v>
      </c>
      <c r="I60" s="9">
        <v>0</v>
      </c>
      <c r="J60" s="9">
        <v>0</v>
      </c>
      <c r="K60" s="9">
        <v>0</v>
      </c>
      <c r="L60" s="9">
        <v>0</v>
      </c>
      <c r="M60" s="9">
        <v>0</v>
      </c>
      <c r="N60" s="9">
        <v>0</v>
      </c>
      <c r="O60" s="9">
        <v>0</v>
      </c>
      <c r="P60" s="9">
        <v>0</v>
      </c>
      <c r="Q60" s="12">
        <f>SUM(C60:P60)</f>
        <v>9.1999999999999993</v>
      </c>
      <c r="R60" s="6">
        <f>LOG(Q60)</f>
        <v>0.96378782734555524</v>
      </c>
      <c r="S60" s="6">
        <f>SUM(C60:H60)/Q60</f>
        <v>1</v>
      </c>
      <c r="T60" s="6">
        <f>SUM(I60:L60)/Q60</f>
        <v>0</v>
      </c>
      <c r="U60" s="6">
        <f>SUM(G60:H60,K60:M60)/Q60</f>
        <v>0</v>
      </c>
      <c r="V60" s="6">
        <f>1-U60</f>
        <v>1</v>
      </c>
    </row>
    <row r="61" spans="1:22">
      <c r="A61" t="s">
        <v>72</v>
      </c>
      <c r="B61" t="s">
        <v>67</v>
      </c>
      <c r="C61" s="9">
        <v>6.5</v>
      </c>
      <c r="D61" s="9">
        <v>2.2000000000000002</v>
      </c>
      <c r="E61" s="9">
        <v>0</v>
      </c>
      <c r="F61" s="9">
        <v>0</v>
      </c>
      <c r="G61" s="9">
        <v>0</v>
      </c>
      <c r="H61" s="9">
        <v>0</v>
      </c>
      <c r="I61" s="9">
        <v>0</v>
      </c>
      <c r="J61" s="9">
        <v>0</v>
      </c>
      <c r="K61" s="9">
        <v>0</v>
      </c>
      <c r="L61" s="9">
        <v>0</v>
      </c>
      <c r="M61" s="9">
        <v>0</v>
      </c>
      <c r="N61" s="9">
        <v>0</v>
      </c>
      <c r="O61" s="9">
        <v>0</v>
      </c>
      <c r="P61" s="9">
        <v>0</v>
      </c>
      <c r="Q61" s="12">
        <f>SUM(C61:P61)</f>
        <v>8.6999999999999993</v>
      </c>
      <c r="R61" s="6">
        <f>LOG(Q61)</f>
        <v>0.93951925261861846</v>
      </c>
      <c r="S61" s="6">
        <f>SUM(C61:H61)/Q61</f>
        <v>1</v>
      </c>
      <c r="T61" s="6">
        <f>SUM(I61:L61)/Q61</f>
        <v>0</v>
      </c>
      <c r="U61" s="6">
        <f>SUM(G61:H61,K61:M61)/Q61</f>
        <v>0</v>
      </c>
      <c r="V61" s="6">
        <f>1-U61</f>
        <v>1</v>
      </c>
    </row>
    <row r="62" spans="1:22">
      <c r="A62" t="s">
        <v>73</v>
      </c>
      <c r="B62" t="s">
        <v>67</v>
      </c>
      <c r="C62" s="9">
        <v>5</v>
      </c>
      <c r="D62" s="9">
        <v>3</v>
      </c>
      <c r="E62" s="9">
        <v>0</v>
      </c>
      <c r="F62" s="9">
        <v>0</v>
      </c>
      <c r="G62" s="9">
        <v>0</v>
      </c>
      <c r="H62" s="9">
        <v>0</v>
      </c>
      <c r="I62" s="9">
        <v>0</v>
      </c>
      <c r="J62" s="9">
        <v>0</v>
      </c>
      <c r="K62" s="9">
        <v>0</v>
      </c>
      <c r="L62" s="9">
        <v>0</v>
      </c>
      <c r="M62" s="9">
        <v>0</v>
      </c>
      <c r="N62" s="9">
        <v>0</v>
      </c>
      <c r="O62" s="9">
        <v>0</v>
      </c>
      <c r="P62" s="9">
        <v>0</v>
      </c>
      <c r="Q62" s="12">
        <f>SUM(C62:P62)</f>
        <v>8</v>
      </c>
      <c r="R62" s="6">
        <f>LOG(Q62)</f>
        <v>0.90308998699194354</v>
      </c>
      <c r="S62" s="6">
        <f>SUM(C62:H62)/Q62</f>
        <v>1</v>
      </c>
      <c r="T62" s="6">
        <f>SUM(I62:L62)/Q62</f>
        <v>0</v>
      </c>
      <c r="U62" s="6">
        <f>SUM(G62:H62,K62:M62)/Q62</f>
        <v>0</v>
      </c>
      <c r="V62" s="6">
        <f>1-U62</f>
        <v>1</v>
      </c>
    </row>
    <row r="63" spans="1:22">
      <c r="A63" t="s">
        <v>75</v>
      </c>
      <c r="B63" t="s">
        <v>67</v>
      </c>
      <c r="C63" s="9">
        <v>4.9000000000000004</v>
      </c>
      <c r="D63" s="9">
        <v>3</v>
      </c>
      <c r="E63" s="9">
        <v>0</v>
      </c>
      <c r="F63" s="9">
        <v>0</v>
      </c>
      <c r="G63" s="9">
        <v>0</v>
      </c>
      <c r="H63" s="9">
        <v>0</v>
      </c>
      <c r="I63" s="9">
        <v>0</v>
      </c>
      <c r="J63" s="9">
        <v>0</v>
      </c>
      <c r="K63" s="9">
        <v>0</v>
      </c>
      <c r="L63" s="9">
        <v>0</v>
      </c>
      <c r="M63" s="9">
        <v>0</v>
      </c>
      <c r="N63" s="9">
        <v>0</v>
      </c>
      <c r="O63" s="9">
        <v>0</v>
      </c>
      <c r="P63" s="9">
        <v>0</v>
      </c>
      <c r="Q63" s="12">
        <f>SUM(C63:P63)</f>
        <v>7.9</v>
      </c>
      <c r="R63" s="6">
        <f>LOG(Q63)</f>
        <v>0.89762709129044149</v>
      </c>
      <c r="S63" s="6">
        <f>SUM(C63:H63)/Q63</f>
        <v>1</v>
      </c>
      <c r="T63" s="6">
        <f>SUM(I63:L63)/Q63</f>
        <v>0</v>
      </c>
      <c r="U63" s="6">
        <f>SUM(G63:H63,K63:M63)/Q63</f>
        <v>0</v>
      </c>
      <c r="V63" s="6">
        <f>1-U63</f>
        <v>1</v>
      </c>
    </row>
    <row r="64" spans="1:22">
      <c r="A64" t="s">
        <v>76</v>
      </c>
      <c r="B64" t="s">
        <v>67</v>
      </c>
      <c r="C64" s="9">
        <v>4</v>
      </c>
      <c r="D64" s="9">
        <v>3.5</v>
      </c>
      <c r="E64" s="9">
        <v>0</v>
      </c>
      <c r="F64" s="9">
        <v>0</v>
      </c>
      <c r="G64" s="9">
        <v>0</v>
      </c>
      <c r="H64" s="9">
        <v>0</v>
      </c>
      <c r="I64" s="9">
        <v>0</v>
      </c>
      <c r="J64" s="9">
        <v>0</v>
      </c>
      <c r="K64" s="9">
        <v>0</v>
      </c>
      <c r="L64" s="9">
        <v>0</v>
      </c>
      <c r="M64" s="9">
        <v>0</v>
      </c>
      <c r="N64" s="9">
        <v>0</v>
      </c>
      <c r="O64" s="9">
        <v>0</v>
      </c>
      <c r="P64" s="9">
        <v>0</v>
      </c>
      <c r="Q64" s="12">
        <f>SUM(C64:P64)</f>
        <v>7.5</v>
      </c>
      <c r="R64" s="6">
        <f>LOG(Q64)</f>
        <v>0.87506126339170009</v>
      </c>
      <c r="S64" s="6">
        <f>SUM(C64:H64)/Q64</f>
        <v>1</v>
      </c>
      <c r="T64" s="6">
        <f>SUM(I64:L64)/Q64</f>
        <v>0</v>
      </c>
      <c r="U64" s="6">
        <f>SUM(G64:H64,K64:M64)/Q64</f>
        <v>0</v>
      </c>
      <c r="V64" s="6">
        <f>1-U64</f>
        <v>1</v>
      </c>
    </row>
    <row r="65" spans="1:22">
      <c r="A65" t="s">
        <v>79</v>
      </c>
      <c r="B65" t="s">
        <v>67</v>
      </c>
      <c r="C65" s="9">
        <v>5.0999999999999996</v>
      </c>
      <c r="D65" s="9">
        <v>2.2000000000000002</v>
      </c>
      <c r="E65" s="9">
        <v>0</v>
      </c>
      <c r="F65" s="9">
        <v>0</v>
      </c>
      <c r="G65" s="9">
        <v>0</v>
      </c>
      <c r="H65" s="9">
        <v>0</v>
      </c>
      <c r="I65" s="9">
        <v>0</v>
      </c>
      <c r="J65" s="9">
        <v>0</v>
      </c>
      <c r="K65" s="9">
        <v>0</v>
      </c>
      <c r="L65" s="9">
        <v>0</v>
      </c>
      <c r="M65" s="9">
        <v>0</v>
      </c>
      <c r="N65" s="9">
        <v>0</v>
      </c>
      <c r="O65" s="9">
        <v>0</v>
      </c>
      <c r="P65" s="9">
        <v>0</v>
      </c>
      <c r="Q65" s="12">
        <f>SUM(C65:P65)</f>
        <v>7.3</v>
      </c>
      <c r="R65" s="6">
        <f>LOG(Q65)</f>
        <v>0.86332286012045589</v>
      </c>
      <c r="S65" s="6">
        <f>SUM(C65:H65)/Q65</f>
        <v>1</v>
      </c>
      <c r="T65" s="6">
        <f>SUM(I65:L65)/Q65</f>
        <v>0</v>
      </c>
      <c r="U65" s="6">
        <f>SUM(G65:H65,K65:M65)/Q65</f>
        <v>0</v>
      </c>
      <c r="V65" s="6">
        <f>1-U65</f>
        <v>1</v>
      </c>
    </row>
    <row r="66" spans="1:22">
      <c r="A66" t="s">
        <v>80</v>
      </c>
      <c r="B66" t="s">
        <v>67</v>
      </c>
      <c r="C66" s="9">
        <v>3.2</v>
      </c>
      <c r="D66" s="9">
        <v>3.5</v>
      </c>
      <c r="E66" s="9">
        <v>0</v>
      </c>
      <c r="F66" s="9">
        <v>0</v>
      </c>
      <c r="G66" s="9">
        <v>0</v>
      </c>
      <c r="H66" s="9">
        <v>0</v>
      </c>
      <c r="I66" s="9">
        <v>0</v>
      </c>
      <c r="J66" s="9">
        <v>0</v>
      </c>
      <c r="K66" s="9">
        <v>0</v>
      </c>
      <c r="L66" s="9">
        <v>0</v>
      </c>
      <c r="M66" s="9">
        <v>0</v>
      </c>
      <c r="N66" s="9">
        <v>0</v>
      </c>
      <c r="O66" s="9">
        <v>0</v>
      </c>
      <c r="P66" s="9">
        <v>0</v>
      </c>
      <c r="Q66" s="12">
        <f>SUM(C66:P66)</f>
        <v>6.7</v>
      </c>
      <c r="R66" s="6">
        <f>LOG(Q66)</f>
        <v>0.82607480270082645</v>
      </c>
      <c r="S66" s="6">
        <f>SUM(C66:H66)/Q66</f>
        <v>1</v>
      </c>
      <c r="T66" s="6">
        <f>SUM(I66:L66)/Q66</f>
        <v>0</v>
      </c>
      <c r="U66" s="6">
        <f>SUM(G66:H66,K66:M66)/Q66</f>
        <v>0</v>
      </c>
      <c r="V66" s="6">
        <f>1-U66</f>
        <v>1</v>
      </c>
    </row>
    <row r="67" spans="1:22">
      <c r="A67" t="s">
        <v>77</v>
      </c>
      <c r="B67" t="s">
        <v>67</v>
      </c>
      <c r="C67" s="9">
        <v>4.5</v>
      </c>
      <c r="D67" s="9">
        <v>1.9</v>
      </c>
      <c r="E67" s="9">
        <v>0</v>
      </c>
      <c r="F67" s="9">
        <v>0</v>
      </c>
      <c r="G67" s="9">
        <v>0</v>
      </c>
      <c r="H67" s="9">
        <v>0</v>
      </c>
      <c r="I67" s="9">
        <v>0</v>
      </c>
      <c r="J67" s="9">
        <v>0</v>
      </c>
      <c r="K67" s="9">
        <v>0</v>
      </c>
      <c r="L67" s="9">
        <v>0</v>
      </c>
      <c r="M67" s="9">
        <v>0</v>
      </c>
      <c r="N67" s="9">
        <v>0</v>
      </c>
      <c r="O67" s="9">
        <v>0</v>
      </c>
      <c r="P67" s="9">
        <v>0</v>
      </c>
      <c r="Q67" s="12">
        <f>SUM(C67:P67)</f>
        <v>6.4</v>
      </c>
      <c r="R67" s="6">
        <f>LOG(Q67)</f>
        <v>0.80617997398388719</v>
      </c>
      <c r="S67" s="6">
        <f>SUM(C67:H67)/Q67</f>
        <v>1</v>
      </c>
      <c r="T67" s="6">
        <f>SUM(I67:L67)/Q67</f>
        <v>0</v>
      </c>
      <c r="U67" s="6">
        <f>SUM(G67:H67,K67:M67)/Q67</f>
        <v>0</v>
      </c>
      <c r="V67" s="6">
        <f>1-U67</f>
        <v>1</v>
      </c>
    </row>
    <row r="68" spans="1:22">
      <c r="A68" t="s">
        <v>78</v>
      </c>
      <c r="B68" t="s">
        <v>67</v>
      </c>
      <c r="C68" s="9">
        <v>4.4000000000000004</v>
      </c>
      <c r="D68" s="9">
        <v>1.9</v>
      </c>
      <c r="E68" s="9">
        <v>0</v>
      </c>
      <c r="F68" s="9">
        <v>0</v>
      </c>
      <c r="G68" s="9">
        <v>0</v>
      </c>
      <c r="H68" s="9">
        <v>0</v>
      </c>
      <c r="I68" s="9">
        <v>0</v>
      </c>
      <c r="J68" s="9">
        <v>0</v>
      </c>
      <c r="K68" s="9">
        <v>0</v>
      </c>
      <c r="L68" s="9">
        <v>0</v>
      </c>
      <c r="M68" s="9">
        <v>0</v>
      </c>
      <c r="N68" s="9">
        <v>0</v>
      </c>
      <c r="O68" s="9">
        <v>0</v>
      </c>
      <c r="P68" s="9">
        <v>0</v>
      </c>
      <c r="Q68" s="12">
        <f>SUM(C68:P68)</f>
        <v>6.3000000000000007</v>
      </c>
      <c r="R68" s="6">
        <f>LOG(Q68)</f>
        <v>0.79934054945358179</v>
      </c>
      <c r="S68" s="6">
        <f>SUM(C68:H68)/Q68</f>
        <v>1</v>
      </c>
      <c r="T68" s="6">
        <f>SUM(I68:L68)/Q68</f>
        <v>0</v>
      </c>
      <c r="U68" s="6">
        <f>SUM(G68:H68,K68:M68)/Q68</f>
        <v>0</v>
      </c>
      <c r="V68" s="6">
        <f>1-U68</f>
        <v>1</v>
      </c>
    </row>
    <row r="69" spans="1:22">
      <c r="A69" t="s">
        <v>81</v>
      </c>
      <c r="B69" t="s">
        <v>67</v>
      </c>
      <c r="C69" s="9">
        <v>2.6</v>
      </c>
      <c r="D69" s="9">
        <v>3.5</v>
      </c>
      <c r="E69" s="9">
        <v>0</v>
      </c>
      <c r="F69" s="9">
        <v>0</v>
      </c>
      <c r="G69" s="9">
        <v>0</v>
      </c>
      <c r="H69" s="9">
        <v>0</v>
      </c>
      <c r="I69" s="9">
        <v>0</v>
      </c>
      <c r="J69" s="9">
        <v>0</v>
      </c>
      <c r="K69" s="9">
        <v>0</v>
      </c>
      <c r="L69" s="9">
        <v>0</v>
      </c>
      <c r="M69" s="9">
        <v>0</v>
      </c>
      <c r="N69" s="9">
        <v>0</v>
      </c>
      <c r="O69" s="9">
        <v>0</v>
      </c>
      <c r="P69" s="9">
        <v>0</v>
      </c>
      <c r="Q69" s="12">
        <f>SUM(C69:P69)</f>
        <v>6.1</v>
      </c>
      <c r="R69" s="6">
        <f>LOG(Q69)</f>
        <v>0.78532983501076703</v>
      </c>
      <c r="S69" s="6">
        <f>SUM(C69:H69)/Q69</f>
        <v>1</v>
      </c>
      <c r="T69" s="6">
        <f>SUM(I69:L69)/Q69</f>
        <v>0</v>
      </c>
      <c r="U69" s="6">
        <f>SUM(G69:H69,K69:M69)/Q69</f>
        <v>0</v>
      </c>
      <c r="V69" s="6">
        <f>1-U69</f>
        <v>1</v>
      </c>
    </row>
    <row r="70" spans="1:22">
      <c r="A70" t="s">
        <v>82</v>
      </c>
      <c r="B70" t="s">
        <v>67</v>
      </c>
      <c r="C70" s="9">
        <v>2.5</v>
      </c>
      <c r="D70" s="9">
        <v>3.2</v>
      </c>
      <c r="E70" s="9">
        <v>0</v>
      </c>
      <c r="F70" s="9">
        <v>0</v>
      </c>
      <c r="G70" s="9">
        <v>0</v>
      </c>
      <c r="H70" s="9">
        <v>0</v>
      </c>
      <c r="I70" s="9">
        <v>0</v>
      </c>
      <c r="J70" s="9">
        <v>0</v>
      </c>
      <c r="K70" s="9">
        <v>0</v>
      </c>
      <c r="L70" s="9">
        <v>0</v>
      </c>
      <c r="M70" s="9">
        <v>0</v>
      </c>
      <c r="N70" s="9">
        <v>0</v>
      </c>
      <c r="O70" s="9">
        <v>0</v>
      </c>
      <c r="P70" s="9">
        <v>0</v>
      </c>
      <c r="Q70" s="12">
        <f>SUM(C70:P70)</f>
        <v>5.7</v>
      </c>
      <c r="R70" s="6">
        <f>LOG(Q70)</f>
        <v>0.75587485567249146</v>
      </c>
      <c r="S70" s="6">
        <f>SUM(C70:H70)/Q70</f>
        <v>1</v>
      </c>
      <c r="T70" s="6">
        <f>SUM(I70:L70)/Q70</f>
        <v>0</v>
      </c>
      <c r="U70" s="6">
        <f>SUM(G70:H70,K70:M70)/Q70</f>
        <v>0</v>
      </c>
      <c r="V70" s="6">
        <f>1-U70</f>
        <v>1</v>
      </c>
    </row>
    <row r="71" spans="1:22">
      <c r="A71" t="s">
        <v>83</v>
      </c>
      <c r="B71" t="s">
        <v>67</v>
      </c>
      <c r="C71" s="9">
        <v>3.2</v>
      </c>
      <c r="D71" s="9">
        <v>0</v>
      </c>
      <c r="E71" s="9">
        <v>0</v>
      </c>
      <c r="F71" s="9">
        <v>0</v>
      </c>
      <c r="G71" s="9">
        <v>0</v>
      </c>
      <c r="H71" s="9">
        <v>0</v>
      </c>
      <c r="I71" s="9">
        <v>0</v>
      </c>
      <c r="J71" s="9">
        <v>0</v>
      </c>
      <c r="K71" s="9">
        <v>0</v>
      </c>
      <c r="L71" s="9">
        <v>2.4</v>
      </c>
      <c r="M71" s="9">
        <v>0</v>
      </c>
      <c r="N71" s="9">
        <v>0</v>
      </c>
      <c r="O71" s="9">
        <v>0</v>
      </c>
      <c r="P71" s="9">
        <v>0</v>
      </c>
      <c r="Q71" s="12">
        <f>SUM(C71:P71)</f>
        <v>5.6</v>
      </c>
      <c r="R71" s="6">
        <f>LOG(Q71)</f>
        <v>0.74818802700620035</v>
      </c>
      <c r="S71" s="6">
        <f>SUM(C71:H71)/Q71</f>
        <v>0.57142857142857151</v>
      </c>
      <c r="T71" s="6">
        <f>SUM(I71:L71)/Q71</f>
        <v>0.4285714285714286</v>
      </c>
      <c r="U71" s="6">
        <f>SUM(G71:H71,K71:M71)/Q71</f>
        <v>0.4285714285714286</v>
      </c>
      <c r="V71" s="6">
        <f>1-U71</f>
        <v>0.5714285714285714</v>
      </c>
    </row>
    <row r="72" spans="1:22">
      <c r="A72" t="s">
        <v>84</v>
      </c>
      <c r="B72" t="s">
        <v>67</v>
      </c>
      <c r="C72" s="9">
        <v>2</v>
      </c>
      <c r="D72" s="9">
        <v>3.5</v>
      </c>
      <c r="E72" s="9">
        <v>0</v>
      </c>
      <c r="F72" s="9">
        <v>0</v>
      </c>
      <c r="G72" s="9">
        <v>0</v>
      </c>
      <c r="H72" s="9">
        <v>0</v>
      </c>
      <c r="I72" s="9">
        <v>0</v>
      </c>
      <c r="J72" s="9">
        <v>0</v>
      </c>
      <c r="K72" s="9">
        <v>0</v>
      </c>
      <c r="L72" s="9">
        <v>0</v>
      </c>
      <c r="M72" s="9">
        <v>0</v>
      </c>
      <c r="N72" s="9">
        <v>0</v>
      </c>
      <c r="O72" s="9">
        <v>0</v>
      </c>
      <c r="P72" s="9">
        <v>0</v>
      </c>
      <c r="Q72" s="12">
        <f>SUM(C72:P72)</f>
        <v>5.5</v>
      </c>
      <c r="R72" s="6">
        <f>LOG(Q72)</f>
        <v>0.74036268949424389</v>
      </c>
      <c r="S72" s="6">
        <f>SUM(C72:H72)/Q72</f>
        <v>1</v>
      </c>
      <c r="T72" s="6">
        <f>SUM(I72:L72)/Q72</f>
        <v>0</v>
      </c>
      <c r="U72" s="6">
        <f>SUM(G72:H72,K72:M72)/Q72</f>
        <v>0</v>
      </c>
      <c r="V72" s="6">
        <f>1-U72</f>
        <v>1</v>
      </c>
    </row>
    <row r="73" spans="1:22">
      <c r="A73" t="s">
        <v>87</v>
      </c>
      <c r="B73" t="s">
        <v>67</v>
      </c>
      <c r="C73" s="9">
        <v>3</v>
      </c>
      <c r="D73" s="9">
        <v>2</v>
      </c>
      <c r="E73" s="9">
        <v>0</v>
      </c>
      <c r="F73" s="9">
        <v>0</v>
      </c>
      <c r="G73" s="9">
        <v>0</v>
      </c>
      <c r="H73" s="9">
        <v>0</v>
      </c>
      <c r="I73" s="9">
        <v>0</v>
      </c>
      <c r="J73" s="9">
        <v>0</v>
      </c>
      <c r="K73" s="9">
        <v>0</v>
      </c>
      <c r="L73" s="9">
        <v>0</v>
      </c>
      <c r="M73" s="9">
        <v>0</v>
      </c>
      <c r="N73" s="9">
        <v>0</v>
      </c>
      <c r="O73" s="9">
        <v>0</v>
      </c>
      <c r="P73" s="9">
        <v>0</v>
      </c>
      <c r="Q73" s="12">
        <f>SUM(C73:P73)</f>
        <v>5</v>
      </c>
      <c r="R73" s="6">
        <f>LOG(Q73)</f>
        <v>0.69897000433601886</v>
      </c>
      <c r="S73" s="6">
        <f>SUM(C73:H73)/Q73</f>
        <v>1</v>
      </c>
      <c r="T73" s="6">
        <f>SUM(I73:L73)/Q73</f>
        <v>0</v>
      </c>
      <c r="U73" s="6">
        <f>SUM(G73:H73,K73:M73)/Q73</f>
        <v>0</v>
      </c>
      <c r="V73" s="6">
        <f>1-U73</f>
        <v>1</v>
      </c>
    </row>
    <row r="74" spans="1:22">
      <c r="A74" t="s">
        <v>88</v>
      </c>
      <c r="B74" t="s">
        <v>67</v>
      </c>
      <c r="C74" s="9">
        <v>1.8</v>
      </c>
      <c r="D74" s="9">
        <v>2.2000000000000002</v>
      </c>
      <c r="E74" s="9">
        <v>0</v>
      </c>
      <c r="F74" s="9">
        <v>0</v>
      </c>
      <c r="G74" s="9">
        <v>0</v>
      </c>
      <c r="H74" s="9">
        <v>0</v>
      </c>
      <c r="I74" s="9">
        <v>0</v>
      </c>
      <c r="J74" s="9">
        <v>0</v>
      </c>
      <c r="K74" s="9">
        <v>0</v>
      </c>
      <c r="L74" s="9">
        <v>0</v>
      </c>
      <c r="M74" s="9">
        <v>0</v>
      </c>
      <c r="N74" s="9">
        <v>0</v>
      </c>
      <c r="O74" s="9">
        <v>0</v>
      </c>
      <c r="P74" s="9">
        <v>0</v>
      </c>
      <c r="Q74" s="12">
        <f>SUM(C74:P74)</f>
        <v>4</v>
      </c>
      <c r="R74" s="6">
        <f>LOG(Q74)</f>
        <v>0.6020599913279624</v>
      </c>
      <c r="S74" s="6">
        <f>SUM(C74:H74)/Q74</f>
        <v>1</v>
      </c>
      <c r="T74" s="6">
        <f>SUM(I74:L74)/Q74</f>
        <v>0</v>
      </c>
      <c r="U74" s="6">
        <f>SUM(G74:H74,K74:M74)/Q74</f>
        <v>0</v>
      </c>
      <c r="V74" s="6">
        <f>1-U74</f>
        <v>1</v>
      </c>
    </row>
    <row r="75" spans="1:22">
      <c r="A75" t="s">
        <v>89</v>
      </c>
      <c r="B75" t="s">
        <v>67</v>
      </c>
      <c r="C75" s="9">
        <v>3.9</v>
      </c>
      <c r="D75" s="9">
        <v>0</v>
      </c>
      <c r="E75" s="9">
        <v>0</v>
      </c>
      <c r="F75" s="9">
        <v>0</v>
      </c>
      <c r="G75" s="9">
        <v>0</v>
      </c>
      <c r="H75" s="9">
        <v>0</v>
      </c>
      <c r="I75" s="9">
        <v>0</v>
      </c>
      <c r="J75" s="9">
        <v>0</v>
      </c>
      <c r="K75" s="9">
        <v>0</v>
      </c>
      <c r="L75" s="9">
        <v>0</v>
      </c>
      <c r="M75" s="9">
        <v>0</v>
      </c>
      <c r="N75" s="9">
        <v>0</v>
      </c>
      <c r="O75" s="9">
        <v>0</v>
      </c>
      <c r="P75" s="9">
        <v>0</v>
      </c>
      <c r="Q75" s="12">
        <f>SUM(C75:P75)</f>
        <v>3.9</v>
      </c>
      <c r="R75" s="6">
        <f>LOG(Q75)</f>
        <v>0.59106460702649921</v>
      </c>
      <c r="S75" s="6">
        <f>SUM(C75:H75)/Q75</f>
        <v>1</v>
      </c>
      <c r="T75" s="6">
        <f>SUM(I75:L75)/Q75</f>
        <v>0</v>
      </c>
      <c r="U75" s="6">
        <f>SUM(G75:H75,K75:M75)/Q75</f>
        <v>0</v>
      </c>
      <c r="V75" s="6">
        <f>1-U75</f>
        <v>1</v>
      </c>
    </row>
    <row r="76" spans="1:22">
      <c r="A76" t="s">
        <v>90</v>
      </c>
      <c r="B76" t="s">
        <v>67</v>
      </c>
      <c r="C76" s="9">
        <v>2</v>
      </c>
      <c r="D76" s="9">
        <v>1.8</v>
      </c>
      <c r="E76" s="9">
        <v>0</v>
      </c>
      <c r="F76" s="9">
        <v>0</v>
      </c>
      <c r="G76" s="9">
        <v>0</v>
      </c>
      <c r="H76" s="9">
        <v>0</v>
      </c>
      <c r="I76" s="9">
        <v>0</v>
      </c>
      <c r="J76" s="9">
        <v>0</v>
      </c>
      <c r="K76" s="9">
        <v>0</v>
      </c>
      <c r="L76" s="9">
        <v>0</v>
      </c>
      <c r="M76" s="9">
        <v>0</v>
      </c>
      <c r="N76" s="9">
        <v>0</v>
      </c>
      <c r="O76" s="9">
        <v>0</v>
      </c>
      <c r="P76" s="9">
        <v>0</v>
      </c>
      <c r="Q76" s="12">
        <f>SUM(C76:P76)</f>
        <v>3.8</v>
      </c>
      <c r="R76" s="6">
        <f>LOG(Q76)</f>
        <v>0.57978359661681012</v>
      </c>
      <c r="S76" s="6">
        <f>SUM(C76:H76)/Q76</f>
        <v>1</v>
      </c>
      <c r="T76" s="6">
        <f>SUM(I76:L76)/Q76</f>
        <v>0</v>
      </c>
      <c r="U76" s="6">
        <f>SUM(G76:H76,K76:M76)/Q76</f>
        <v>0</v>
      </c>
      <c r="V76" s="6">
        <f>1-U76</f>
        <v>1</v>
      </c>
    </row>
    <row r="77" spans="1:22">
      <c r="A77" t="s">
        <v>91</v>
      </c>
      <c r="B77" t="s">
        <v>67</v>
      </c>
      <c r="C77" s="9">
        <v>3.7</v>
      </c>
      <c r="D77" s="9">
        <v>0</v>
      </c>
      <c r="E77" s="9">
        <v>0</v>
      </c>
      <c r="F77" s="9">
        <v>0</v>
      </c>
      <c r="G77" s="9">
        <v>0</v>
      </c>
      <c r="H77" s="9">
        <v>0</v>
      </c>
      <c r="I77" s="9">
        <v>0</v>
      </c>
      <c r="J77" s="9">
        <v>0</v>
      </c>
      <c r="K77" s="9">
        <v>0</v>
      </c>
      <c r="L77" s="9">
        <v>0</v>
      </c>
      <c r="M77" s="9">
        <v>0</v>
      </c>
      <c r="N77" s="9">
        <v>0</v>
      </c>
      <c r="O77" s="9">
        <v>0</v>
      </c>
      <c r="P77" s="9">
        <v>0</v>
      </c>
      <c r="Q77" s="12">
        <f>SUM(C77:P77)</f>
        <v>3.7</v>
      </c>
      <c r="R77" s="6">
        <f>LOG(Q77)</f>
        <v>0.56820172406699498</v>
      </c>
      <c r="S77" s="6">
        <f>SUM(C77:H77)/Q77</f>
        <v>1</v>
      </c>
      <c r="T77" s="6">
        <f>SUM(I77:L77)/Q77</f>
        <v>0</v>
      </c>
      <c r="U77" s="6">
        <f>SUM(G77:H77,K77:M77)/Q77</f>
        <v>0</v>
      </c>
      <c r="V77" s="6">
        <f>1-U77</f>
        <v>1</v>
      </c>
    </row>
    <row r="78" spans="1:22">
      <c r="A78" t="s">
        <v>92</v>
      </c>
      <c r="B78" t="s">
        <v>67</v>
      </c>
      <c r="C78" s="9">
        <v>3.5</v>
      </c>
      <c r="D78" s="9">
        <v>0</v>
      </c>
      <c r="E78" s="9">
        <v>0</v>
      </c>
      <c r="F78" s="9">
        <v>0</v>
      </c>
      <c r="G78" s="9">
        <v>0</v>
      </c>
      <c r="H78" s="9">
        <v>0</v>
      </c>
      <c r="I78" s="9">
        <v>0</v>
      </c>
      <c r="J78" s="9">
        <v>0</v>
      </c>
      <c r="K78" s="9">
        <v>0</v>
      </c>
      <c r="L78" s="9">
        <v>0</v>
      </c>
      <c r="M78" s="9">
        <v>0</v>
      </c>
      <c r="N78" s="9">
        <v>0</v>
      </c>
      <c r="O78" s="9">
        <v>0</v>
      </c>
      <c r="P78" s="9">
        <v>0</v>
      </c>
      <c r="Q78" s="12">
        <f>SUM(C78:P78)</f>
        <v>3.5</v>
      </c>
      <c r="R78" s="6">
        <f>LOG(Q78)</f>
        <v>0.54406804435027567</v>
      </c>
      <c r="S78" s="6">
        <f>SUM(C78:H78)/Q78</f>
        <v>1</v>
      </c>
      <c r="T78" s="6">
        <f>SUM(I78:L78)/Q78</f>
        <v>0</v>
      </c>
      <c r="U78" s="6">
        <f>SUM(G78:H78,K78:M78)/Q78</f>
        <v>0</v>
      </c>
      <c r="V78" s="6">
        <f>1-U78</f>
        <v>1</v>
      </c>
    </row>
    <row r="79" spans="1:22">
      <c r="A79" t="s">
        <v>86</v>
      </c>
      <c r="B79" t="s">
        <v>67</v>
      </c>
      <c r="C79" s="9">
        <v>0</v>
      </c>
      <c r="D79" s="9">
        <v>3.3</v>
      </c>
      <c r="E79" s="9">
        <v>0</v>
      </c>
      <c r="F79" s="9">
        <v>0</v>
      </c>
      <c r="G79" s="9">
        <v>0</v>
      </c>
      <c r="H79" s="9">
        <v>0</v>
      </c>
      <c r="I79" s="9">
        <v>0</v>
      </c>
      <c r="J79" s="9">
        <v>0</v>
      </c>
      <c r="K79" s="9">
        <v>0</v>
      </c>
      <c r="L79" s="9">
        <v>0</v>
      </c>
      <c r="M79" s="9">
        <v>0</v>
      </c>
      <c r="N79" s="9">
        <v>0</v>
      </c>
      <c r="O79" s="9">
        <v>0</v>
      </c>
      <c r="P79" s="9">
        <v>0</v>
      </c>
      <c r="Q79" s="12">
        <f>SUM(C79:P79)</f>
        <v>3.3</v>
      </c>
      <c r="R79" s="6">
        <f>LOG(Q79)</f>
        <v>0.51851393987788741</v>
      </c>
      <c r="S79" s="6">
        <f>SUM(C79:H79)/Q79</f>
        <v>1</v>
      </c>
      <c r="T79" s="6">
        <f>SUM(I79:L79)/Q79</f>
        <v>0</v>
      </c>
      <c r="U79" s="6">
        <f>SUM(G79:H79,K79:M79)/Q79</f>
        <v>0</v>
      </c>
      <c r="V79" s="6">
        <f>1-U79</f>
        <v>1</v>
      </c>
    </row>
    <row r="80" spans="1:22">
      <c r="A80" t="s">
        <v>93</v>
      </c>
      <c r="B80" t="s">
        <v>67</v>
      </c>
      <c r="C80" s="9">
        <v>3.2</v>
      </c>
      <c r="D80" s="9">
        <v>0</v>
      </c>
      <c r="E80" s="9">
        <v>0</v>
      </c>
      <c r="F80" s="9">
        <v>0</v>
      </c>
      <c r="G80" s="9">
        <v>0</v>
      </c>
      <c r="H80" s="9">
        <v>0</v>
      </c>
      <c r="I80" s="9">
        <v>0</v>
      </c>
      <c r="J80" s="9">
        <v>0</v>
      </c>
      <c r="K80" s="9">
        <v>0</v>
      </c>
      <c r="L80" s="9">
        <v>0</v>
      </c>
      <c r="M80" s="9">
        <v>0</v>
      </c>
      <c r="N80" s="9">
        <v>0</v>
      </c>
      <c r="O80" s="9">
        <v>0</v>
      </c>
      <c r="P80" s="9">
        <v>0</v>
      </c>
      <c r="Q80" s="12">
        <f>SUM(C80:P80)</f>
        <v>3.2</v>
      </c>
      <c r="R80" s="6">
        <f>LOG(Q80)</f>
        <v>0.50514997831990605</v>
      </c>
      <c r="S80" s="6">
        <f>SUM(C80:H80)/Q80</f>
        <v>1</v>
      </c>
      <c r="T80" s="6">
        <f>SUM(I80:L80)/Q80</f>
        <v>0</v>
      </c>
      <c r="U80" s="6">
        <f>SUM(G80:H80,K80:M80)/Q80</f>
        <v>0</v>
      </c>
      <c r="V80" s="6">
        <f>1-U80</f>
        <v>1</v>
      </c>
    </row>
    <row r="81" spans="1:22">
      <c r="A81" t="s">
        <v>94</v>
      </c>
      <c r="B81" t="s">
        <v>67</v>
      </c>
      <c r="C81" s="9">
        <v>3.2</v>
      </c>
      <c r="D81" s="9">
        <v>0</v>
      </c>
      <c r="E81" s="9">
        <v>0</v>
      </c>
      <c r="F81" s="9">
        <v>0</v>
      </c>
      <c r="G81" s="9">
        <v>0</v>
      </c>
      <c r="H81" s="9">
        <v>0</v>
      </c>
      <c r="I81" s="9">
        <v>0</v>
      </c>
      <c r="J81" s="9">
        <v>0</v>
      </c>
      <c r="K81" s="9">
        <v>0</v>
      </c>
      <c r="L81" s="9">
        <v>0</v>
      </c>
      <c r="M81" s="9">
        <v>0</v>
      </c>
      <c r="N81" s="9">
        <v>0</v>
      </c>
      <c r="O81" s="9">
        <v>0</v>
      </c>
      <c r="P81" s="9">
        <v>0</v>
      </c>
      <c r="Q81" s="12">
        <f>SUM(C81:P81)</f>
        <v>3.2</v>
      </c>
      <c r="R81" s="6">
        <f>LOG(Q81)</f>
        <v>0.50514997831990605</v>
      </c>
      <c r="S81" s="6">
        <f>SUM(C81:H81)/Q81</f>
        <v>1</v>
      </c>
      <c r="T81" s="6">
        <f>SUM(I81:L81)/Q81</f>
        <v>0</v>
      </c>
      <c r="U81" s="6">
        <f>SUM(G81:H81,K81:M81)/Q81</f>
        <v>0</v>
      </c>
      <c r="V81" s="6">
        <f>1-U81</f>
        <v>1</v>
      </c>
    </row>
    <row r="82" spans="1:22">
      <c r="A82" t="s">
        <v>95</v>
      </c>
      <c r="B82" t="s">
        <v>67</v>
      </c>
      <c r="C82" s="9">
        <v>3</v>
      </c>
      <c r="D82" s="9">
        <v>0</v>
      </c>
      <c r="E82" s="9">
        <v>0</v>
      </c>
      <c r="F82" s="9">
        <v>0</v>
      </c>
      <c r="G82" s="9">
        <v>0</v>
      </c>
      <c r="H82" s="9">
        <v>0</v>
      </c>
      <c r="I82" s="9">
        <v>0</v>
      </c>
      <c r="J82" s="9">
        <v>0</v>
      </c>
      <c r="K82" s="9">
        <v>0</v>
      </c>
      <c r="L82" s="9">
        <v>0</v>
      </c>
      <c r="M82" s="9">
        <v>0</v>
      </c>
      <c r="N82" s="9">
        <v>0</v>
      </c>
      <c r="O82" s="9">
        <v>0</v>
      </c>
      <c r="P82" s="9">
        <v>0</v>
      </c>
      <c r="Q82" s="12">
        <f>SUM(C82:P82)</f>
        <v>3</v>
      </c>
      <c r="R82" s="6">
        <f>LOG(Q82)</f>
        <v>0.47712125471966244</v>
      </c>
      <c r="S82" s="6">
        <f>SUM(C82:H82)/Q82</f>
        <v>1</v>
      </c>
      <c r="T82" s="6">
        <f>SUM(I82:L82)/Q82</f>
        <v>0</v>
      </c>
      <c r="U82" s="6">
        <f>SUM(G82:H82,K82:M82)/Q82</f>
        <v>0</v>
      </c>
      <c r="V82" s="6">
        <f>1-U82</f>
        <v>1</v>
      </c>
    </row>
    <row r="83" spans="1:22">
      <c r="A83" t="s">
        <v>96</v>
      </c>
      <c r="B83" t="s">
        <v>67</v>
      </c>
      <c r="C83" s="9">
        <v>2.7</v>
      </c>
      <c r="D83" s="9">
        <v>0</v>
      </c>
      <c r="E83" s="9">
        <v>0</v>
      </c>
      <c r="F83" s="9">
        <v>0</v>
      </c>
      <c r="G83" s="9">
        <v>0</v>
      </c>
      <c r="H83" s="9">
        <v>0</v>
      </c>
      <c r="I83" s="9">
        <v>0</v>
      </c>
      <c r="J83" s="9">
        <v>0</v>
      </c>
      <c r="K83" s="9">
        <v>0</v>
      </c>
      <c r="L83" s="9">
        <v>0</v>
      </c>
      <c r="M83" s="9">
        <v>0</v>
      </c>
      <c r="N83" s="9">
        <v>0</v>
      </c>
      <c r="O83" s="9">
        <v>0</v>
      </c>
      <c r="P83" s="9">
        <v>0</v>
      </c>
      <c r="Q83" s="12">
        <f>SUM(C83:P83)</f>
        <v>2.7</v>
      </c>
      <c r="R83" s="6">
        <f>LOG(Q83)</f>
        <v>0.43136376415898736</v>
      </c>
      <c r="S83" s="6">
        <f>SUM(C83:H83)/Q83</f>
        <v>1</v>
      </c>
      <c r="T83" s="6">
        <f>SUM(I83:L83)/Q83</f>
        <v>0</v>
      </c>
      <c r="U83" s="6">
        <f>SUM(G83:H83,K83:M83)/Q83</f>
        <v>0</v>
      </c>
      <c r="V83" s="6">
        <f>1-U83</f>
        <v>1</v>
      </c>
    </row>
    <row r="84" spans="1:22">
      <c r="A84" t="s">
        <v>85</v>
      </c>
      <c r="B84" t="s">
        <v>67</v>
      </c>
      <c r="C84" s="9">
        <v>0</v>
      </c>
      <c r="D84" s="9">
        <v>2</v>
      </c>
      <c r="E84" s="9">
        <v>0</v>
      </c>
      <c r="F84" s="9">
        <v>0</v>
      </c>
      <c r="G84" s="9">
        <v>0</v>
      </c>
      <c r="H84" s="9">
        <v>0</v>
      </c>
      <c r="I84" s="9">
        <v>0</v>
      </c>
      <c r="J84" s="9">
        <v>0</v>
      </c>
      <c r="K84" s="9">
        <v>0</v>
      </c>
      <c r="L84" s="9">
        <v>0</v>
      </c>
      <c r="M84" s="9">
        <v>0</v>
      </c>
      <c r="N84" s="9">
        <v>0</v>
      </c>
      <c r="O84" s="9">
        <v>0</v>
      </c>
      <c r="P84" s="9">
        <v>0</v>
      </c>
      <c r="Q84" s="12">
        <f>SUM(C84:P84)</f>
        <v>2</v>
      </c>
      <c r="R84" s="6">
        <f>LOG(Q84)</f>
        <v>0.3010299956639812</v>
      </c>
      <c r="S84" s="6">
        <f>SUM(C84:H84)/Q84</f>
        <v>1</v>
      </c>
      <c r="T84" s="6">
        <f>SUM(I84:L84)/Q84</f>
        <v>0</v>
      </c>
      <c r="U84" s="6">
        <f>SUM(G84:H84,K84:M84)/Q84</f>
        <v>0</v>
      </c>
      <c r="V84" s="6">
        <f>1-U84</f>
        <v>1</v>
      </c>
    </row>
    <row r="85" spans="1:22" s="8" customFormat="1">
      <c r="A85" s="7"/>
      <c r="B85" s="7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2"/>
      <c r="R85"/>
    </row>
    <row r="86" spans="1:22" s="8" customFormat="1">
      <c r="A86" s="7"/>
      <c r="B86" s="7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2"/>
      <c r="R86" s="12"/>
    </row>
    <row r="87" spans="1:22" s="8" customFormat="1">
      <c r="A87" s="7"/>
      <c r="B87" s="7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2"/>
      <c r="R87" s="12"/>
    </row>
    <row r="88" spans="1:22" s="8" customFormat="1">
      <c r="A88" s="7"/>
      <c r="B88" s="7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2"/>
      <c r="R88" s="12"/>
    </row>
    <row r="89" spans="1:22" s="8" customFormat="1">
      <c r="A89" s="7"/>
      <c r="B89" s="7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2"/>
      <c r="R89"/>
    </row>
    <row r="90" spans="1:22" s="8" customFormat="1">
      <c r="A90" s="7"/>
      <c r="B90" s="7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2"/>
      <c r="R90"/>
    </row>
    <row r="91" spans="1:22" s="8" customFormat="1">
      <c r="A91" s="7"/>
      <c r="B91" s="7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2"/>
      <c r="R91"/>
    </row>
    <row r="92" spans="1:22" s="8" customFormat="1">
      <c r="A92" s="7"/>
      <c r="B92" s="7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2"/>
      <c r="R92"/>
    </row>
    <row r="93" spans="1:22" s="8" customFormat="1">
      <c r="A93" s="7"/>
      <c r="B93" s="7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2"/>
      <c r="R93"/>
    </row>
    <row r="94" spans="1:22" s="8" customFormat="1">
      <c r="A94" s="7"/>
      <c r="B94" s="7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2"/>
      <c r="R94"/>
    </row>
    <row r="95" spans="1:22" s="8" customFormat="1">
      <c r="A95" s="7"/>
      <c r="B95" s="7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2"/>
      <c r="R95"/>
    </row>
    <row r="96" spans="1:22" s="8" customFormat="1">
      <c r="A96" s="7"/>
      <c r="B96" s="7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2"/>
      <c r="R96"/>
    </row>
    <row r="97" spans="1:18" s="8" customFormat="1">
      <c r="A97" s="7"/>
      <c r="B97" s="7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2"/>
      <c r="R97"/>
    </row>
    <row r="98" spans="1:18" s="8" customFormat="1">
      <c r="A98" s="7"/>
      <c r="B98" s="7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2"/>
      <c r="R98"/>
    </row>
    <row r="99" spans="1:18" s="8" customFormat="1">
      <c r="A99" s="7"/>
      <c r="B99" s="7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2"/>
      <c r="R99"/>
    </row>
    <row r="100" spans="1:18" s="8" customFormat="1">
      <c r="A100" s="7"/>
      <c r="B100" s="7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2"/>
      <c r="R100"/>
    </row>
    <row r="101" spans="1:18" s="8" customFormat="1">
      <c r="A101" s="7"/>
      <c r="B101" s="7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2"/>
      <c r="R101"/>
    </row>
    <row r="102" spans="1:18" s="8" customFormat="1">
      <c r="A102" s="7"/>
      <c r="B102" s="7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2"/>
      <c r="R102"/>
    </row>
    <row r="103" spans="1:18" s="8" customFormat="1">
      <c r="A103" s="7"/>
      <c r="B103" s="7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2"/>
      <c r="R103"/>
    </row>
    <row r="104" spans="1:18" s="8" customFormat="1">
      <c r="A104" s="7"/>
      <c r="B104" s="7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2"/>
      <c r="R104"/>
    </row>
    <row r="105" spans="1:18" s="8" customFormat="1">
      <c r="A105" s="7"/>
      <c r="B105" s="7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2"/>
      <c r="R105"/>
    </row>
    <row r="106" spans="1:18" s="8" customFormat="1">
      <c r="A106" s="7"/>
      <c r="B106" s="7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2"/>
      <c r="R106"/>
    </row>
    <row r="107" spans="1:18" s="8" customFormat="1">
      <c r="A107" s="7"/>
      <c r="B107" s="7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2"/>
      <c r="R107"/>
    </row>
    <row r="108" spans="1:18" s="8" customFormat="1">
      <c r="A108" s="7"/>
      <c r="B108" s="7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2"/>
      <c r="R108"/>
    </row>
    <row r="109" spans="1:18" s="8" customFormat="1">
      <c r="A109" s="7"/>
      <c r="B109" s="7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2"/>
      <c r="R109"/>
    </row>
    <row r="110" spans="1:18" s="8" customFormat="1">
      <c r="A110" s="7"/>
      <c r="B110" s="7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2"/>
      <c r="R110"/>
    </row>
    <row r="111" spans="1:18" s="8" customFormat="1">
      <c r="A111" s="7"/>
      <c r="B111" s="7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2"/>
      <c r="R111"/>
    </row>
    <row r="112" spans="1:18" s="8" customFormat="1">
      <c r="A112" s="7"/>
      <c r="B112" s="7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2"/>
      <c r="R112"/>
    </row>
    <row r="113" spans="1:18" s="8" customFormat="1">
      <c r="A113" s="7"/>
      <c r="B113" s="7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2"/>
      <c r="R113"/>
    </row>
    <row r="114" spans="1:18" s="8" customFormat="1">
      <c r="A114" s="7"/>
      <c r="B114" s="7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2"/>
      <c r="R114"/>
    </row>
    <row r="115" spans="1:18" s="8" customFormat="1">
      <c r="A115" s="7"/>
      <c r="B115" s="7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2"/>
      <c r="R115"/>
    </row>
    <row r="116" spans="1:18" s="8" customFormat="1">
      <c r="A116" s="7"/>
      <c r="B116" s="7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2"/>
      <c r="R116"/>
    </row>
    <row r="117" spans="1:18" s="8" customFormat="1">
      <c r="A117" s="7"/>
      <c r="B117" s="7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2"/>
      <c r="R117"/>
    </row>
    <row r="118" spans="1:18" s="8" customFormat="1">
      <c r="A118" s="7"/>
      <c r="B118" s="7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2"/>
      <c r="R118"/>
    </row>
    <row r="119" spans="1:18" s="8" customFormat="1">
      <c r="A119" s="7"/>
      <c r="B119" s="7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2"/>
      <c r="R119"/>
    </row>
    <row r="120" spans="1:18" s="8" customFormat="1">
      <c r="A120" s="7"/>
      <c r="B120" s="7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2"/>
      <c r="R120"/>
    </row>
    <row r="121" spans="1:18" s="8" customFormat="1">
      <c r="A121" s="7"/>
      <c r="B121" s="7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2"/>
      <c r="R121"/>
    </row>
    <row r="122" spans="1:18" s="8" customFormat="1">
      <c r="A122" s="7"/>
      <c r="B122" s="7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2"/>
      <c r="R122"/>
    </row>
    <row r="123" spans="1:18" s="8" customFormat="1">
      <c r="A123" s="7"/>
      <c r="B123" s="7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2"/>
      <c r="R123"/>
    </row>
    <row r="124" spans="1:18" s="8" customFormat="1">
      <c r="A124" s="7"/>
      <c r="B124" s="7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2"/>
      <c r="R124"/>
    </row>
    <row r="125" spans="1:18" s="8" customFormat="1">
      <c r="A125" s="7"/>
      <c r="B125" s="7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2"/>
      <c r="R125"/>
    </row>
    <row r="126" spans="1:18" s="8" customFormat="1">
      <c r="A126" s="7"/>
      <c r="B126" s="7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2"/>
      <c r="R126"/>
    </row>
    <row r="127" spans="1:18" s="8" customFormat="1">
      <c r="A127" s="7"/>
      <c r="B127" s="7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2"/>
      <c r="R127"/>
    </row>
    <row r="128" spans="1:18" s="8" customFormat="1">
      <c r="A128" s="7"/>
      <c r="B128" s="7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2"/>
      <c r="R128"/>
    </row>
    <row r="129" spans="1:18" s="8" customFormat="1">
      <c r="A129" s="7"/>
      <c r="B129" s="7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2"/>
      <c r="R129"/>
    </row>
    <row r="130" spans="1:18" s="8" customFormat="1">
      <c r="A130" s="7"/>
      <c r="B130" s="7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2"/>
      <c r="R130"/>
    </row>
    <row r="131" spans="1:18" s="8" customFormat="1">
      <c r="A131" s="7"/>
      <c r="B131" s="7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2"/>
      <c r="R131"/>
    </row>
    <row r="132" spans="1:18" s="8" customFormat="1">
      <c r="A132" s="7"/>
      <c r="B132" s="7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2"/>
      <c r="R132"/>
    </row>
    <row r="133" spans="1:18" s="8" customFormat="1">
      <c r="A133" s="7"/>
      <c r="B133" s="7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2"/>
      <c r="R133"/>
    </row>
    <row r="134" spans="1:18" s="8" customFormat="1">
      <c r="A134" s="7"/>
      <c r="B134" s="7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2"/>
      <c r="R134"/>
    </row>
    <row r="135" spans="1:18" s="8" customFormat="1">
      <c r="A135" s="7"/>
      <c r="B135" s="7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2"/>
      <c r="R135"/>
    </row>
    <row r="136" spans="1:18" s="8" customFormat="1">
      <c r="A136" s="7"/>
      <c r="B136" s="7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2"/>
      <c r="R136"/>
    </row>
    <row r="137" spans="1:18" s="8" customFormat="1">
      <c r="A137" s="7"/>
      <c r="B137" s="7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2"/>
      <c r="R137"/>
    </row>
    <row r="138" spans="1:18" s="8" customFormat="1">
      <c r="A138" s="7"/>
      <c r="B138" s="7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2"/>
      <c r="R138"/>
    </row>
    <row r="139" spans="1:18" s="8" customFormat="1">
      <c r="A139" s="7"/>
      <c r="B139" s="7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2"/>
      <c r="R139"/>
    </row>
    <row r="140" spans="1:18" s="8" customFormat="1">
      <c r="A140" s="7"/>
      <c r="B140" s="7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2"/>
      <c r="R140"/>
    </row>
    <row r="141" spans="1:18" s="8" customFormat="1">
      <c r="A141" s="7"/>
      <c r="B141" s="7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2"/>
      <c r="R141"/>
    </row>
    <row r="142" spans="1:18" s="8" customFormat="1">
      <c r="A142" s="7"/>
      <c r="B142" s="7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2"/>
      <c r="R142"/>
    </row>
    <row r="143" spans="1:18" s="8" customFormat="1">
      <c r="A143" s="7"/>
      <c r="B143" s="7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2"/>
      <c r="R143"/>
    </row>
    <row r="144" spans="1:18" s="8" customFormat="1">
      <c r="A144" s="7"/>
      <c r="B144" s="7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2"/>
      <c r="R144"/>
    </row>
    <row r="145" spans="1:18" s="8" customFormat="1">
      <c r="A145" s="7"/>
      <c r="B145" s="7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2"/>
      <c r="R145"/>
    </row>
    <row r="146" spans="1:18" s="8" customFormat="1">
      <c r="A146" s="7"/>
      <c r="B146" s="7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2"/>
      <c r="R146"/>
    </row>
    <row r="147" spans="1:18" s="8" customFormat="1">
      <c r="A147" s="7"/>
      <c r="B147" s="7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2"/>
      <c r="R147"/>
    </row>
    <row r="148" spans="1:18" s="8" customFormat="1">
      <c r="A148" s="7"/>
      <c r="B148" s="7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2"/>
      <c r="R148"/>
    </row>
    <row r="149" spans="1:18" s="8" customFormat="1">
      <c r="A149" s="7"/>
      <c r="B149" s="7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2"/>
      <c r="R149"/>
    </row>
    <row r="150" spans="1:18" s="8" customFormat="1">
      <c r="A150" s="7"/>
      <c r="B150" s="7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2"/>
      <c r="R150"/>
    </row>
    <row r="151" spans="1:18" s="8" customFormat="1">
      <c r="A151" s="7"/>
      <c r="B151" s="7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2"/>
      <c r="R151"/>
    </row>
    <row r="152" spans="1:18" s="8" customFormat="1">
      <c r="A152" s="7"/>
      <c r="B152" s="7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2"/>
      <c r="R152"/>
    </row>
    <row r="153" spans="1:18" s="8" customFormat="1">
      <c r="A153" s="7"/>
      <c r="B153" s="7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2"/>
      <c r="R153"/>
    </row>
    <row r="154" spans="1:18" s="8" customFormat="1">
      <c r="A154" s="7"/>
      <c r="B154" s="7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2"/>
      <c r="R154"/>
    </row>
    <row r="155" spans="1:18" s="8" customFormat="1">
      <c r="A155" s="7"/>
      <c r="B155" s="7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2"/>
      <c r="R155"/>
    </row>
    <row r="156" spans="1:18" s="8" customFormat="1">
      <c r="A156" s="7"/>
      <c r="B156" s="7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2"/>
      <c r="R156"/>
    </row>
    <row r="157" spans="1:18" s="8" customFormat="1">
      <c r="A157" s="7"/>
      <c r="B157" s="7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2"/>
      <c r="R157"/>
    </row>
    <row r="158" spans="1:18" s="8" customFormat="1">
      <c r="A158" s="7"/>
      <c r="B158" s="7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2"/>
      <c r="R158"/>
    </row>
    <row r="159" spans="1:18" s="8" customFormat="1">
      <c r="A159" s="7"/>
      <c r="B159" s="7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2"/>
      <c r="R159"/>
    </row>
    <row r="160" spans="1:18" s="8" customFormat="1">
      <c r="A160" s="7"/>
      <c r="B160" s="7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2"/>
      <c r="R160"/>
    </row>
    <row r="161" spans="1:18" s="8" customFormat="1">
      <c r="A161" s="7"/>
      <c r="B161" s="7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2"/>
      <c r="R161"/>
    </row>
    <row r="162" spans="1:18" s="8" customFormat="1">
      <c r="A162" s="7"/>
      <c r="B162" s="7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2"/>
      <c r="R162"/>
    </row>
    <row r="163" spans="1:18" s="8" customFormat="1">
      <c r="A163" s="7"/>
      <c r="B163" s="7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2"/>
      <c r="R163"/>
    </row>
    <row r="164" spans="1:18" s="8" customFormat="1">
      <c r="A164" s="7"/>
      <c r="B164" s="7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2"/>
      <c r="R164"/>
    </row>
    <row r="165" spans="1:18" s="8" customFormat="1">
      <c r="A165" s="7"/>
      <c r="B165" s="7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2"/>
      <c r="R165"/>
    </row>
    <row r="166" spans="1:18" s="8" customFormat="1">
      <c r="A166" s="7"/>
      <c r="B166" s="7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2"/>
      <c r="R166"/>
    </row>
    <row r="167" spans="1:18" s="8" customFormat="1">
      <c r="A167" s="7"/>
      <c r="B167" s="7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2"/>
      <c r="R167"/>
    </row>
    <row r="168" spans="1:18" s="8" customFormat="1">
      <c r="A168" s="7"/>
      <c r="B168" s="7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2"/>
      <c r="R168"/>
    </row>
    <row r="169" spans="1:18" s="8" customFormat="1">
      <c r="A169" s="7"/>
      <c r="B169" s="7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2"/>
      <c r="R169"/>
    </row>
    <row r="170" spans="1:18" s="8" customFormat="1">
      <c r="A170" s="7"/>
      <c r="B170" s="7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2"/>
      <c r="R170"/>
    </row>
    <row r="171" spans="1:18" s="8" customFormat="1">
      <c r="A171" s="7"/>
      <c r="B171" s="7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2"/>
      <c r="R171"/>
    </row>
    <row r="172" spans="1:18" s="8" customFormat="1">
      <c r="A172" s="7"/>
      <c r="B172" s="7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2"/>
      <c r="R172"/>
    </row>
    <row r="173" spans="1:18" s="8" customFormat="1">
      <c r="A173" s="7"/>
      <c r="B173" s="7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2"/>
      <c r="R173"/>
    </row>
    <row r="174" spans="1:18" s="8" customFormat="1">
      <c r="A174" s="7"/>
      <c r="B174" s="7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2"/>
      <c r="R174"/>
    </row>
    <row r="175" spans="1:18" s="8" customFormat="1">
      <c r="A175" s="7"/>
      <c r="B175" s="7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2"/>
      <c r="R175"/>
    </row>
    <row r="176" spans="1:18" s="8" customFormat="1">
      <c r="A176" s="7"/>
      <c r="B176" s="7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2"/>
      <c r="R176"/>
    </row>
    <row r="177" spans="1:18" s="8" customFormat="1">
      <c r="A177" s="7"/>
      <c r="B177" s="7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2"/>
      <c r="R177"/>
    </row>
    <row r="178" spans="1:18" s="8" customFormat="1">
      <c r="A178" s="7"/>
      <c r="B178" s="7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2"/>
      <c r="R178"/>
    </row>
    <row r="179" spans="1:18" s="8" customFormat="1">
      <c r="A179" s="7"/>
      <c r="B179" s="7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2"/>
      <c r="R179"/>
    </row>
    <row r="180" spans="1:18" s="8" customFormat="1">
      <c r="A180" s="7"/>
      <c r="B180" s="7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2"/>
      <c r="R180"/>
    </row>
    <row r="181" spans="1:18" s="8" customFormat="1">
      <c r="A181" s="7"/>
      <c r="B181" s="7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2"/>
      <c r="R181"/>
    </row>
    <row r="182" spans="1:18" s="8" customFormat="1">
      <c r="A182" s="7"/>
      <c r="B182" s="7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2"/>
      <c r="R182"/>
    </row>
    <row r="183" spans="1:18" s="8" customFormat="1">
      <c r="A183" s="7"/>
      <c r="B183" s="7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2"/>
      <c r="R183"/>
    </row>
    <row r="184" spans="1:18" s="8" customFormat="1">
      <c r="A184" s="7"/>
      <c r="B184" s="7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2"/>
      <c r="R184"/>
    </row>
    <row r="185" spans="1:18" s="8" customFormat="1">
      <c r="A185" s="7"/>
      <c r="B185" s="7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2"/>
      <c r="R185"/>
    </row>
    <row r="186" spans="1:18" s="8" customFormat="1">
      <c r="A186" s="7"/>
      <c r="B186" s="7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2"/>
      <c r="R186"/>
    </row>
    <row r="187" spans="1:18" s="8" customFormat="1">
      <c r="A187" s="7"/>
      <c r="B187" s="7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2"/>
      <c r="R187"/>
    </row>
    <row r="188" spans="1:18" s="8" customFormat="1">
      <c r="A188" s="7"/>
      <c r="B188" s="7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2"/>
      <c r="R188"/>
    </row>
    <row r="189" spans="1:18" s="8" customFormat="1">
      <c r="A189" s="7"/>
      <c r="B189" s="7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2"/>
      <c r="R189"/>
    </row>
    <row r="190" spans="1:18" s="8" customFormat="1">
      <c r="A190" s="7"/>
      <c r="B190" s="7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2"/>
      <c r="R190"/>
    </row>
    <row r="191" spans="1:18" s="8" customFormat="1">
      <c r="A191" s="7"/>
      <c r="B191" s="7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2"/>
      <c r="R191"/>
    </row>
    <row r="192" spans="1:18" s="8" customFormat="1">
      <c r="A192" s="7"/>
      <c r="B192" s="7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2"/>
      <c r="R192"/>
    </row>
    <row r="193" spans="1:18" s="8" customFormat="1">
      <c r="A193" s="7"/>
      <c r="B193" s="7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2"/>
      <c r="R193"/>
    </row>
    <row r="194" spans="1:18" s="8" customFormat="1">
      <c r="A194" s="7"/>
      <c r="B194" s="7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2"/>
      <c r="R194"/>
    </row>
    <row r="195" spans="1:18" s="8" customFormat="1">
      <c r="A195" s="7"/>
      <c r="B195" s="7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2"/>
      <c r="R195"/>
    </row>
    <row r="196" spans="1:18" s="8" customFormat="1">
      <c r="A196" s="7"/>
      <c r="B196" s="7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2"/>
      <c r="R196"/>
    </row>
    <row r="197" spans="1:18" s="8" customFormat="1">
      <c r="A197" s="7"/>
      <c r="B197" s="7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2"/>
      <c r="R197"/>
    </row>
    <row r="198" spans="1:18" s="8" customFormat="1">
      <c r="A198" s="7"/>
      <c r="B198" s="7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2"/>
      <c r="R198"/>
    </row>
    <row r="199" spans="1:18" s="8" customFormat="1">
      <c r="A199" s="7"/>
      <c r="B199" s="7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2"/>
      <c r="R199"/>
    </row>
    <row r="200" spans="1:18" s="8" customFormat="1">
      <c r="A200" s="7"/>
      <c r="B200" s="7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2"/>
      <c r="R200"/>
    </row>
    <row r="201" spans="1:18" s="8" customFormat="1">
      <c r="A201" s="7"/>
      <c r="B201" s="7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2"/>
      <c r="R201"/>
    </row>
    <row r="202" spans="1:18" s="8" customFormat="1">
      <c r="A202"/>
      <c r="B202"/>
      <c r="C202" s="6"/>
      <c r="D202"/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</row>
    <row r="203" spans="1:18" s="8" customFormat="1">
      <c r="A203"/>
      <c r="B203"/>
      <c r="C203" s="6"/>
      <c r="D203"/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</row>
  </sheetData>
  <sortState xmlns:xlrd2="http://schemas.microsoft.com/office/spreadsheetml/2017/richdata2" ref="A2:V203">
    <sortCondition ref="B2:B20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Claire Hruby</dc:creator>
  <cp:keywords/>
  <dc:description/>
  <cp:lastModifiedBy>Charbonnet, Joe [CCE E]</cp:lastModifiedBy>
  <cp:revision/>
  <dcterms:created xsi:type="dcterms:W3CDTF">2024-03-01T02:38:42Z</dcterms:created>
  <dcterms:modified xsi:type="dcterms:W3CDTF">2024-12-06T00:50:36Z</dcterms:modified>
  <cp:category/>
  <cp:contentStatus/>
</cp:coreProperties>
</file>